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Ma, Fong Ying (Annie)" algorithmName="SHA-512" hashValue="ncs7i6euBx/M3528md23iQkxRxeyuClM2ANTDacvig79oQ4BrV87i4tGWzKv44wqM5OP0U6yG+5nEZmLwhrnAA==" saltValue="34+0xvEeldeDj3uMkpXSpg==" spinCount="100000"/>
  <workbookPr updateLinks="never" codeName="ThisWorkbook" defaultThemeVersion="164011"/>
  <mc:AlternateContent xmlns:mc="http://schemas.openxmlformats.org/markup-compatibility/2006">
    <mc:Choice Requires="x15">
      <x15ac:absPath xmlns:x15ac="http://schemas.microsoft.com/office/spreadsheetml/2010/11/ac" url="C:\Users\DC01919\Desktop\Annie - Data\CS\ICSS\"/>
    </mc:Choice>
  </mc:AlternateContent>
  <workbookProtection workbookAlgorithmName="SHA-512" workbookHashValue="KLioaTy3rgCFFwpWt3eHsZqaLjfd/6/0/+LDMXwiFihxnwoLzCwTpJvEdt5/COCwcCGDzdenxFwEeBPTD3tz1w==" workbookSaltValue="I3oGFYV01gKyKsjyWKYkLg==" workbookSpinCount="100000" lockStructure="1"/>
  <bookViews>
    <workbookView xWindow="0" yWindow="4455" windowWidth="18165" windowHeight="7035" tabRatio="559"/>
  </bookViews>
  <sheets>
    <sheet name="Survey" sheetId="2" r:id="rId1"/>
    <sheet name="Capability" sheetId="3" r:id="rId2"/>
    <sheet name="APL" sheetId="17" r:id="rId3"/>
    <sheet name="Dropdown" sheetId="4" state="hidden" r:id="rId4"/>
    <sheet name="APL Dropdown" sheetId="14" state="hidden" r:id="rId5"/>
    <sheet name="Contract Mgmt Office" sheetId="5" state="hidden" r:id="rId6"/>
    <sheet name="Program" sheetId="18" state="hidden" r:id="rId7"/>
    <sheet name="Customer L2" sheetId="13" state="hidden" r:id="rId8"/>
  </sheets>
  <externalReferences>
    <externalReference r:id="rId9"/>
  </externalReferences>
  <definedNames>
    <definedName name="_1">'Customer L2'!$B$2:$B$37</definedName>
    <definedName name="_10">'Customer L2'!$B$135:$B$143</definedName>
    <definedName name="_11">'Customer L2'!$B$144:$B$154</definedName>
    <definedName name="_12">'Customer L2'!$B$156:$B$172</definedName>
    <definedName name="_13">'Customer L2'!$B$156:$B$173</definedName>
    <definedName name="_13P">Program!$B$189:$B$191</definedName>
    <definedName name="_14">'Customer L2'!$B$121:$B$122</definedName>
    <definedName name="_15">'Customer L2'!$B$174:$B$178</definedName>
    <definedName name="_16">'Customer L2'!$B$180:$B$181</definedName>
    <definedName name="_1P">Program!$B$3:$B$93</definedName>
    <definedName name="_2">'Customer L2'!$B$38:$B$74</definedName>
    <definedName name="_2P">Program!$B$94:$B$188</definedName>
    <definedName name="_3">'Customer L2'!$B$75:$B$76</definedName>
    <definedName name="_4">'Customer L2'!$B$77:$B$81</definedName>
    <definedName name="_5">'Customer L2'!$B$82:$B$83</definedName>
    <definedName name="_6">'Customer L2'!$B$84:$B$86</definedName>
    <definedName name="_7">'Customer L2'!$B$87:$B$91</definedName>
    <definedName name="_7P">Program!$B$192:$B$210</definedName>
    <definedName name="_8">'Customer L2'!$B$92:$B$120</definedName>
    <definedName name="_8P">Program!$B$223:$B$337</definedName>
    <definedName name="_9">'Customer L2'!$B$123:$B$134</definedName>
    <definedName name="_9P">Program!$B$211:$B$222</definedName>
    <definedName name="_xlnm._FilterDatabase" localSheetId="2" hidden="1">APL!$A$1:$G$168</definedName>
    <definedName name="_xlnm._FilterDatabase" localSheetId="4" hidden="1">'APL Dropdown'!$A$2:$K$2</definedName>
    <definedName name="_xlnm._FilterDatabase" localSheetId="5" hidden="1">'Contract Mgmt Office'!$A$1:$B$86</definedName>
    <definedName name="_xlnm._FilterDatabase" localSheetId="6" hidden="1">Program!$A$3:$D$452</definedName>
    <definedName name="_xlnm._FilterDatabase" localSheetId="0" hidden="1">Survey!$B$1:$B$17</definedName>
    <definedName name="CA">'APL Dropdown'!$B$70:$B$72</definedName>
    <definedName name="CE">'APL Dropdown'!$B$21:$B$35</definedName>
    <definedName name="CENTERS">'Contract Mgmt Office'!$A$2:$A$13</definedName>
    <definedName name="CG">'APL Dropdown'!$B$86:$B$104</definedName>
    <definedName name="CM">'APL Dropdown'!$B$43:$B$59</definedName>
    <definedName name="DIB">'APL Dropdown'!$B$180:$B$188</definedName>
    <definedName name="FM">'APL Dropdown'!$B$105:$B$117</definedName>
    <definedName name="GROUPs">'Contract Mgmt Office'!$A$67:$A$75</definedName>
    <definedName name="HQs">'Contract Mgmt Office'!$A$76:$A$86</definedName>
    <definedName name="ICC">'APL Dropdown'!$B$15:$B$20</definedName>
    <definedName name="MA">'APL Dropdown'!$B$73:$B$79</definedName>
    <definedName name="NI">'APL Dropdown'!$B$36:$B$42</definedName>
    <definedName name="owssvr" localSheetId="7" hidden="1">'Customer L2'!$A$1:$C$181</definedName>
    <definedName name="PAPP">'APL Dropdown'!$B$3:$B$14</definedName>
    <definedName name="PRIMARY_CMOs">'Contract Mgmt Office'!$A$14:$A$66</definedName>
    <definedName name="_xlnm.Print_Area" localSheetId="0">Survey!$A$1:$C$33</definedName>
    <definedName name="PS">'APL Dropdown'!$B$60:$B$69</definedName>
    <definedName name="Select2">'Contract Mgmt Office'!$A$2:$B$13</definedName>
    <definedName name="Stew">'APL Dropdown'!$B$139:$B$179</definedName>
    <definedName name="TM">'APL Dropdown'!$B$118:$B$138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 l="1"/>
  <c r="C7" i="2" l="1"/>
  <c r="C8" i="2"/>
  <c r="C5" i="2"/>
  <c r="C58" i="4"/>
  <c r="B58" i="4"/>
  <c r="B180" i="13" l="1"/>
  <c r="A3" i="17" l="1"/>
  <c r="A4"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2" i="17"/>
  <c r="A76" i="5"/>
  <c r="A67" i="5"/>
  <c r="A14" i="5"/>
  <c r="B174" i="13"/>
  <c r="B156" i="13"/>
  <c r="B144" i="13"/>
  <c r="B135" i="13"/>
  <c r="B123" i="13"/>
  <c r="B121" i="13"/>
  <c r="B92" i="13"/>
  <c r="B87" i="13"/>
  <c r="B84" i="13"/>
  <c r="B82" i="13"/>
  <c r="B77" i="13"/>
  <c r="B75" i="13"/>
  <c r="B38" i="13"/>
  <c r="B180" i="14" l="1"/>
  <c r="B139" i="14"/>
  <c r="B118" i="14"/>
  <c r="B105" i="14"/>
  <c r="B86" i="14"/>
  <c r="B73" i="14"/>
  <c r="B70" i="14"/>
  <c r="B60" i="14"/>
  <c r="B43" i="14"/>
  <c r="B36" i="14"/>
  <c r="B21" i="14"/>
  <c r="B15" i="14"/>
  <c r="A181" i="14"/>
  <c r="A140" i="14"/>
  <c r="A119" i="14"/>
  <c r="A106" i="14"/>
  <c r="A87" i="14"/>
  <c r="A74" i="14"/>
  <c r="A71" i="14"/>
  <c r="A61" i="14"/>
  <c r="A44" i="14"/>
  <c r="A37" i="14"/>
  <c r="A22" i="14"/>
  <c r="A16" i="14"/>
  <c r="A4" i="14"/>
  <c r="A188" i="14"/>
  <c r="A187" i="14"/>
  <c r="A186" i="14"/>
  <c r="A185" i="14"/>
  <c r="A184" i="14"/>
  <c r="A183" i="14"/>
  <c r="A182"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38" i="14"/>
  <c r="A137" i="14"/>
  <c r="A136" i="14"/>
  <c r="A135" i="14"/>
  <c r="A134" i="14"/>
  <c r="A133" i="14"/>
  <c r="A132" i="14"/>
  <c r="A131" i="14"/>
  <c r="A130" i="14"/>
  <c r="A129" i="14"/>
  <c r="A128" i="14"/>
  <c r="A127" i="14"/>
  <c r="A126" i="14"/>
  <c r="A125" i="14"/>
  <c r="A124" i="14"/>
  <c r="A123" i="14"/>
  <c r="A122" i="14"/>
  <c r="A121" i="14"/>
  <c r="A120" i="14"/>
  <c r="A117" i="14"/>
  <c r="A116" i="14"/>
  <c r="A115" i="14"/>
  <c r="A114" i="14"/>
  <c r="A113" i="14"/>
  <c r="A112" i="14"/>
  <c r="A111" i="14"/>
  <c r="A110" i="14"/>
  <c r="A109" i="14"/>
  <c r="A108" i="14"/>
  <c r="A107" i="14"/>
  <c r="A104" i="14"/>
  <c r="A103" i="14"/>
  <c r="A102" i="14"/>
  <c r="A101" i="14"/>
  <c r="A100" i="14"/>
  <c r="A99" i="14"/>
  <c r="A98" i="14"/>
  <c r="A97" i="14"/>
  <c r="A96" i="14"/>
  <c r="A95" i="14"/>
  <c r="A94" i="14"/>
  <c r="A93" i="14"/>
  <c r="A92" i="14"/>
  <c r="A91" i="14"/>
  <c r="A90" i="14"/>
  <c r="A89" i="14"/>
  <c r="A88" i="14"/>
  <c r="A85" i="14"/>
  <c r="A84" i="14"/>
  <c r="A83" i="14"/>
  <c r="A82" i="14"/>
  <c r="A81" i="14"/>
  <c r="A80" i="14"/>
  <c r="A79" i="14"/>
  <c r="A78" i="14"/>
  <c r="A77" i="14"/>
  <c r="A76" i="14"/>
  <c r="A75" i="14"/>
  <c r="A72" i="14"/>
  <c r="A69" i="14"/>
  <c r="A68" i="14"/>
  <c r="A67" i="14"/>
  <c r="A66" i="14"/>
  <c r="A65" i="14"/>
  <c r="A64" i="14"/>
  <c r="A63" i="14"/>
  <c r="A62" i="14"/>
  <c r="A59" i="14"/>
  <c r="A58" i="14"/>
  <c r="A57" i="14"/>
  <c r="A56" i="14"/>
  <c r="A55" i="14"/>
  <c r="A54" i="14"/>
  <c r="A53" i="14"/>
  <c r="A52" i="14"/>
  <c r="A51" i="14"/>
  <c r="A50" i="14"/>
  <c r="A49" i="14"/>
  <c r="A48" i="14"/>
  <c r="A47" i="14"/>
  <c r="A46" i="14"/>
  <c r="A45" i="14"/>
  <c r="A42" i="14"/>
  <c r="A41" i="14"/>
  <c r="A40" i="14"/>
  <c r="A39" i="14"/>
  <c r="A38" i="14"/>
  <c r="A35" i="14"/>
  <c r="A34" i="14"/>
  <c r="A33" i="14"/>
  <c r="A32" i="14"/>
  <c r="A31" i="14"/>
  <c r="A30" i="14"/>
  <c r="A29" i="14"/>
  <c r="A28" i="14"/>
  <c r="A27" i="14"/>
  <c r="A26" i="14"/>
  <c r="A25" i="14"/>
  <c r="A24" i="14"/>
  <c r="A23" i="14"/>
  <c r="A20" i="14"/>
  <c r="A19" i="14"/>
  <c r="A18" i="14"/>
  <c r="A17" i="14"/>
  <c r="A14" i="14"/>
  <c r="A13" i="14"/>
  <c r="A12" i="14"/>
  <c r="A11" i="14"/>
  <c r="A10" i="14"/>
  <c r="A9" i="14"/>
  <c r="A8" i="14"/>
  <c r="A7" i="14"/>
  <c r="A6" i="14"/>
  <c r="A5" i="14"/>
  <c r="D5" i="2" l="1"/>
</calcChain>
</file>

<file path=xl/comments1.xml><?xml version="1.0" encoding="utf-8"?>
<comments xmlns="http://schemas.openxmlformats.org/spreadsheetml/2006/main">
  <authors>
    <author>Leonard, Matthew</author>
    <author>Curran, Michael T.</author>
  </authors>
  <commentList>
    <comment ref="D1" authorId="0" shapeId="0">
      <text>
        <r>
          <rPr>
            <b/>
            <sz val="9"/>
            <color indexed="81"/>
            <rFont val="Tahoma"/>
            <family val="2"/>
          </rPr>
          <t>Leonard, Matthew:</t>
        </r>
        <r>
          <rPr>
            <sz val="9"/>
            <color indexed="81"/>
            <rFont val="Tahoma"/>
            <family val="2"/>
          </rPr>
          <t xml:space="preserve">
This is a Headquarters person </t>
        </r>
      </text>
    </comment>
    <comment ref="F1" authorId="0" shapeId="0">
      <text>
        <r>
          <rPr>
            <b/>
            <sz val="9"/>
            <color indexed="81"/>
            <rFont val="Tahoma"/>
            <family val="2"/>
          </rPr>
          <t>Leonard, Matthew:</t>
        </r>
        <r>
          <rPr>
            <sz val="9"/>
            <color indexed="81"/>
            <rFont val="Tahoma"/>
            <family val="2"/>
          </rPr>
          <t xml:space="preserve">
FAR, DFARS, Public Law, etc</t>
        </r>
      </text>
    </comment>
    <comment ref="G1" authorId="0" shapeId="0">
      <text>
        <r>
          <rPr>
            <b/>
            <sz val="9"/>
            <color indexed="81"/>
            <rFont val="Tahoma"/>
            <family val="2"/>
          </rPr>
          <t>Leonard, Matthew:</t>
        </r>
        <r>
          <rPr>
            <sz val="9"/>
            <color indexed="81"/>
            <rFont val="Tahoma"/>
            <family val="2"/>
          </rPr>
          <t xml:space="preserve">
DCMA Manual and current rev date with link to resource page</t>
        </r>
      </text>
    </comment>
    <comment ref="B57" authorId="1" shapeId="0">
      <text>
        <r>
          <rPr>
            <b/>
            <sz val="9"/>
            <color indexed="81"/>
            <rFont val="Tahoma"/>
            <family val="2"/>
          </rPr>
          <t>Curran, Michael T.:</t>
        </r>
        <r>
          <rPr>
            <sz val="9"/>
            <color indexed="81"/>
            <rFont val="Tahoma"/>
            <family val="2"/>
          </rPr>
          <t xml:space="preserve">
Move to Talent Management</t>
        </r>
      </text>
    </comment>
    <comment ref="B105" authorId="0" shapeId="0">
      <text>
        <r>
          <rPr>
            <b/>
            <sz val="9"/>
            <color indexed="81"/>
            <rFont val="Tahoma"/>
            <family val="2"/>
          </rPr>
          <t>Leonard, Matthew:</t>
        </r>
        <r>
          <rPr>
            <sz val="9"/>
            <color indexed="81"/>
            <rFont val="Tahoma"/>
            <family val="2"/>
          </rPr>
          <t xml:space="preserve">
Duplicate, covered by Stewardship</t>
        </r>
      </text>
    </comment>
  </commentList>
</comments>
</file>

<file path=xl/comments2.xml><?xml version="1.0" encoding="utf-8"?>
<comments xmlns="http://schemas.openxmlformats.org/spreadsheetml/2006/main">
  <authors>
    <author>Leonard, Matthew</author>
    <author>Curran, Michael T.</author>
  </authors>
  <commentList>
    <comment ref="D1" authorId="0" shapeId="0">
      <text>
        <r>
          <rPr>
            <b/>
            <sz val="9"/>
            <color indexed="81"/>
            <rFont val="Tahoma"/>
            <family val="2"/>
          </rPr>
          <t>Leonard, Matthew:</t>
        </r>
        <r>
          <rPr>
            <sz val="9"/>
            <color indexed="81"/>
            <rFont val="Tahoma"/>
            <family val="2"/>
          </rPr>
          <t xml:space="preserve">
This is a Headquarters person </t>
        </r>
      </text>
    </comment>
    <comment ref="E1" authorId="0" shapeId="0">
      <text>
        <r>
          <rPr>
            <b/>
            <sz val="9"/>
            <color indexed="81"/>
            <rFont val="Tahoma"/>
            <family val="2"/>
          </rPr>
          <t>Leonard, Matthew:</t>
        </r>
        <r>
          <rPr>
            <sz val="9"/>
            <color indexed="81"/>
            <rFont val="Tahoma"/>
            <family val="2"/>
          </rPr>
          <t xml:space="preserve">
FAR, DFARS, Public Law, etc</t>
        </r>
      </text>
    </comment>
    <comment ref="F1" authorId="0" shapeId="0">
      <text>
        <r>
          <rPr>
            <b/>
            <sz val="9"/>
            <color indexed="81"/>
            <rFont val="Tahoma"/>
            <family val="2"/>
          </rPr>
          <t>Leonard, Matthew:</t>
        </r>
        <r>
          <rPr>
            <sz val="9"/>
            <color indexed="81"/>
            <rFont val="Tahoma"/>
            <family val="2"/>
          </rPr>
          <t xml:space="preserve">
DCMA Manual and current rev date with link to resource page</t>
        </r>
      </text>
    </comment>
    <comment ref="G1" authorId="0" shapeId="0">
      <text>
        <r>
          <rPr>
            <b/>
            <sz val="9"/>
            <color indexed="81"/>
            <rFont val="Tahoma"/>
            <family val="2"/>
          </rPr>
          <t>Leonard, Matthew:</t>
        </r>
        <r>
          <rPr>
            <sz val="9"/>
            <color indexed="81"/>
            <rFont val="Tahoma"/>
            <family val="2"/>
          </rPr>
          <t xml:space="preserve">
Any required system not owned by DCMA</t>
        </r>
      </text>
    </comment>
    <comment ref="H1" authorId="0" shapeId="0">
      <text>
        <r>
          <rPr>
            <b/>
            <sz val="9"/>
            <color indexed="81"/>
            <rFont val="Tahoma"/>
            <family val="2"/>
          </rPr>
          <t>Leonard, Matthew:</t>
        </r>
        <r>
          <rPr>
            <sz val="9"/>
            <color indexed="81"/>
            <rFont val="Tahoma"/>
            <family val="2"/>
          </rPr>
          <t xml:space="preserve">
System that's mandated by instruction/manual.  CTR eTool, DAI, etc.  DO NOT put local sharepoint solutions</t>
        </r>
      </text>
    </comment>
    <comment ref="D2" authorId="0" shapeId="0">
      <text>
        <r>
          <rPr>
            <b/>
            <sz val="9"/>
            <color indexed="81"/>
            <rFont val="Tahoma"/>
            <family val="2"/>
          </rPr>
          <t>Leonard, Matthew:</t>
        </r>
        <r>
          <rPr>
            <sz val="9"/>
            <color indexed="81"/>
            <rFont val="Tahoma"/>
            <family val="2"/>
          </rPr>
          <t xml:space="preserve">
This is a Headquarters person </t>
        </r>
      </text>
    </comment>
    <comment ref="E2" authorId="0" shapeId="0">
      <text>
        <r>
          <rPr>
            <b/>
            <sz val="9"/>
            <color indexed="81"/>
            <rFont val="Tahoma"/>
            <family val="2"/>
          </rPr>
          <t>Leonard, Matthew:</t>
        </r>
        <r>
          <rPr>
            <sz val="9"/>
            <color indexed="81"/>
            <rFont val="Tahoma"/>
            <family val="2"/>
          </rPr>
          <t xml:space="preserve">
FAR, DFARS, Public Law, etc</t>
        </r>
      </text>
    </comment>
    <comment ref="F2" authorId="0" shapeId="0">
      <text>
        <r>
          <rPr>
            <b/>
            <sz val="9"/>
            <color indexed="81"/>
            <rFont val="Tahoma"/>
            <family val="2"/>
          </rPr>
          <t>Leonard, Matthew:</t>
        </r>
        <r>
          <rPr>
            <sz val="9"/>
            <color indexed="81"/>
            <rFont val="Tahoma"/>
            <family val="2"/>
          </rPr>
          <t xml:space="preserve">
DCMA Manual and current rev date with link to resource page</t>
        </r>
      </text>
    </comment>
    <comment ref="G2" authorId="0" shapeId="0">
      <text>
        <r>
          <rPr>
            <b/>
            <sz val="9"/>
            <color indexed="81"/>
            <rFont val="Tahoma"/>
            <family val="2"/>
          </rPr>
          <t>Leonard, Matthew:</t>
        </r>
        <r>
          <rPr>
            <sz val="9"/>
            <color indexed="81"/>
            <rFont val="Tahoma"/>
            <family val="2"/>
          </rPr>
          <t xml:space="preserve">
Any required system not owned by DCMA</t>
        </r>
      </text>
    </comment>
    <comment ref="H2" authorId="0" shapeId="0">
      <text>
        <r>
          <rPr>
            <b/>
            <sz val="9"/>
            <color indexed="81"/>
            <rFont val="Tahoma"/>
            <family val="2"/>
          </rPr>
          <t>Leonard, Matthew:</t>
        </r>
        <r>
          <rPr>
            <sz val="9"/>
            <color indexed="81"/>
            <rFont val="Tahoma"/>
            <family val="2"/>
          </rPr>
          <t xml:space="preserve">
System that's mandated by instruction/manual.  CTR eTool, DAI, etc.  DO NOT put local sharepoint solutions</t>
        </r>
      </text>
    </comment>
    <comment ref="B64" authorId="1" shapeId="0">
      <text>
        <r>
          <rPr>
            <b/>
            <sz val="9"/>
            <color indexed="81"/>
            <rFont val="Tahoma"/>
            <family val="2"/>
          </rPr>
          <t>Curran, Michael T.:</t>
        </r>
        <r>
          <rPr>
            <sz val="9"/>
            <color indexed="81"/>
            <rFont val="Tahoma"/>
            <family val="2"/>
          </rPr>
          <t xml:space="preserve">
Move to Talent Management</t>
        </r>
      </text>
    </comment>
    <comment ref="B114" authorId="0" shapeId="0">
      <text>
        <r>
          <rPr>
            <b/>
            <sz val="9"/>
            <color indexed="81"/>
            <rFont val="Tahoma"/>
            <family val="2"/>
          </rPr>
          <t>Leonard, Matthew:</t>
        </r>
        <r>
          <rPr>
            <sz val="9"/>
            <color indexed="81"/>
            <rFont val="Tahoma"/>
            <family val="2"/>
          </rPr>
          <t xml:space="preserve">
Duplicate, covered by Stewardship</t>
        </r>
      </text>
    </comment>
  </commentList>
</comments>
</file>

<file path=xl/connections.xml><?xml version="1.0" encoding="utf-8"?>
<connections xmlns="http://schemas.openxmlformats.org/spreadsheetml/2006/main">
  <connection id="1" keepAlive="1" name="owssvr" type="5" refreshedVersion="6" minRefreshableVersion="3" deleted="1" saveData="1">
    <dbPr connection="" command="" commandType="5"/>
  </connection>
</connections>
</file>

<file path=xl/sharedStrings.xml><?xml version="1.0" encoding="utf-8"?>
<sst xmlns="http://schemas.openxmlformats.org/spreadsheetml/2006/main" count="4115" uniqueCount="1501">
  <si>
    <t>Definition</t>
  </si>
  <si>
    <t>Process(es)</t>
  </si>
  <si>
    <t>Talent Management</t>
  </si>
  <si>
    <t>Provides the oversight and guidance for recruiting, employing, training, and supporting employees until retirement or departure.</t>
  </si>
  <si>
    <t>Employee Data, Training Programs, EEO and Diversity, Union Interactions, Health and Wellness Programs, Personnel Safety, Performance, and Awards</t>
  </si>
  <si>
    <t>Stewardship</t>
  </si>
  <si>
    <t>Ensures the proper and efficient usage of Agency resources.</t>
  </si>
  <si>
    <t>Budget Formulation and Execution, FIAR Program Efforts, MICP, Mission Reviews, and Manpower Management</t>
  </si>
  <si>
    <t>Program Support</t>
  </si>
  <si>
    <t>Work with, and on behalf of, the program office to ensure success of a given program.</t>
  </si>
  <si>
    <t>Superior Supplier Determinations, Corporate Management Council Interactions, Process Analysis, Workforce Analysis, Financial Analysis, Investment Decision Analysis, and Management Analysis</t>
  </si>
  <si>
    <t>Product Acceptance, Delivery, and Proper Payment</t>
  </si>
  <si>
    <t>Ensures that products and services received meet the terms of the contract and that payments made are correct.</t>
  </si>
  <si>
    <t>MRB Acions, Schedule Monitoring, Product Exams, Packaging and Transportation Support, Payment Processing, Demands, Consideration Determinations, and Cancelling Funds.</t>
  </si>
  <si>
    <t>Planning and Programming</t>
  </si>
  <si>
    <t>Aligns program requirements to the Agency’s long-range strategies.</t>
  </si>
  <si>
    <t>Council Management, POM Submissions, Program Change Requests, Strategic Plan Development and Monitoring, Organizational Performance Assessments, and Business Capability Framework Oversight.</t>
  </si>
  <si>
    <t>Negotiation Intelligence</t>
  </si>
  <si>
    <t>Provides information to buyers so they can manage risk and reduce the costs of their future acquisitions.</t>
  </si>
  <si>
    <t>Technical Support to Negotiations, Pre-Award Surveys, Proposal Analysis, and Should Cost Reports</t>
  </si>
  <si>
    <t>Information Technology Management</t>
  </si>
  <si>
    <t>Provides and maintains the equipment and services to meet the needs of the business.</t>
  </si>
  <si>
    <t>Hardware Acquisition, Maintenance, and Management, Software Acquisition and Management, Cybersecurity, Software Development, and Business Solution Implementation</t>
  </si>
  <si>
    <t>Indirect Cost Control</t>
  </si>
  <si>
    <t>Efforts to ensure that a contractor’s indirect costs (those that cannot be identified with a single contract or grant) are reasonable, allocable, and allowable.</t>
  </si>
  <si>
    <t>Negotiating Rates, Technical Support to Indirect Cost Analysis, Overhead Should-Cost Reviews, and Process Reviews</t>
  </si>
  <si>
    <t>Assesses the ability of the Defense industrial base to meet the nation’s needs and that the essential work of the Agency will continue in all circumstances.</t>
  </si>
  <si>
    <t>Critical Asset Analysis, Hazard Impact and Surge Analysis, Mission Essential Function Identification, Economic Viability Assessments, and Supply Chain Network Analysis</t>
  </si>
  <si>
    <t>Corporate Governance</t>
  </si>
  <si>
    <t>Contractor Effectiveness</t>
  </si>
  <si>
    <t>Assesses the contractor’s ability for maintaining effective and reliable control over internal operations and subcontractor performance.</t>
  </si>
  <si>
    <t>Contractor Business System Evaluations, Quality Management System Audits, and Surveillance &amp; Process Reviews</t>
  </si>
  <si>
    <t>Contract Maintenance</t>
  </si>
  <si>
    <t>Internal day-to-day efforts to maintain the contract management database and contract files (MOCAS) so that contract close automatically.</t>
  </si>
  <si>
    <t>Contract Receipt and Review, Deficiency Reporting, Novation Actions, Contract Modifications and Adminitrative Changes, Contract Terminations, Plant Clearance, and Contract Close Out</t>
  </si>
  <si>
    <t>Agency Mission Assurance</t>
  </si>
  <si>
    <t>Capability</t>
  </si>
  <si>
    <t>CENTERs</t>
  </si>
  <si>
    <t>GROUPs</t>
  </si>
  <si>
    <t>HQs</t>
  </si>
  <si>
    <t>OrgGroupL1</t>
  </si>
  <si>
    <t>ID</t>
  </si>
  <si>
    <t>FINANCIAL AND BUSINESS OPERATIONS EXECUTIVE DIRECTORATE</t>
  </si>
  <si>
    <t>G3</t>
  </si>
  <si>
    <t>DCMA LOCKHEED MARTIN DENVER</t>
  </si>
  <si>
    <t>G2</t>
  </si>
  <si>
    <t>DCMA PALMDALE</t>
  </si>
  <si>
    <t>DCMA CARSON</t>
  </si>
  <si>
    <t>DCMA AIMO</t>
  </si>
  <si>
    <t>DCMA LOCKHEED MARTIN FORT WORTH</t>
  </si>
  <si>
    <t>DCMA SPECIAL PROGRAMS SOUTH</t>
  </si>
  <si>
    <t>HUMAN CAPITAL EXECUTIVE DIRECTORATE</t>
  </si>
  <si>
    <t>DCMA HARTFORD</t>
  </si>
  <si>
    <t>DCMA MANASSAS</t>
  </si>
  <si>
    <t>DCMA SIKORSKY AIRCRAFT STRATFORD</t>
  </si>
  <si>
    <t>DCMA ORLANDO</t>
  </si>
  <si>
    <t>DCMA RAYTHEON TEWKSBURY</t>
  </si>
  <si>
    <t>DCMA PHOENIX</t>
  </si>
  <si>
    <t>DCMA DAYTON</t>
  </si>
  <si>
    <t>DCMA DALLAS</t>
  </si>
  <si>
    <t>DCMA LOCKHEED MARTIN MARIETTA</t>
  </si>
  <si>
    <t>DCMA GARDEN CITY</t>
  </si>
  <si>
    <t>DCMA NASA PRODUCT OPERATIONS</t>
  </si>
  <si>
    <t>DCMA DETROIT</t>
  </si>
  <si>
    <t>DCMA HUNTSVILLE</t>
  </si>
  <si>
    <t>DCMA PACIFIC (SINGAPORE)</t>
  </si>
  <si>
    <t>CORPORATE OPERATIONS DIRECTORATE</t>
  </si>
  <si>
    <t>TECHNICAL EXECUTIVE DIRECTORATE</t>
  </si>
  <si>
    <t>DCMA BOEING PHILADELPHIA</t>
  </si>
  <si>
    <t>DCMA SPRINGFIELD</t>
  </si>
  <si>
    <t>DCMA LOCKHEED MARTIN MOORESTOWN</t>
  </si>
  <si>
    <t>DCMA HAMPTON</t>
  </si>
  <si>
    <t>DCMA BELL HELICOPTER FORT WORTH</t>
  </si>
  <si>
    <t>DCMA SPECIAL PROGRAMS EAST</t>
  </si>
  <si>
    <t>DCMA SPECIAL PROGRAMS WEST</t>
  </si>
  <si>
    <t>DCMA PHILADELPHIA</t>
  </si>
  <si>
    <t>DCMA BALTIMORE</t>
  </si>
  <si>
    <t>DCMA NAVAL SPECIAL EMPHASIS OPERATIONS</t>
  </si>
  <si>
    <t>DCMA LOCKHEED MARTIN SUNNYVALE</t>
  </si>
  <si>
    <t>DCMA RAYTHEON TUCSON</t>
  </si>
  <si>
    <t>DCMA LOS ANGELES</t>
  </si>
  <si>
    <t>DCMA AMERICAS</t>
  </si>
  <si>
    <t>DCMA MIDDLE EAST</t>
  </si>
  <si>
    <t>AIRCRAFT OPERATIONS EXECUTIVE DIRECTORATE</t>
  </si>
  <si>
    <t>DCMA AIRCRAFT PROPULSION OPERATIONS</t>
  </si>
  <si>
    <t>DCMA SANTA ANA</t>
  </si>
  <si>
    <t>DCMA BOEING ST. LOUIS</t>
  </si>
  <si>
    <t>DCMA EUROPE</t>
  </si>
  <si>
    <t>PORTFOLIO MANAGEMENT AND BUSINESS INTEGRATION EXECUTIVE DIRECTORATE</t>
  </si>
  <si>
    <t>DCMA ATLANTA</t>
  </si>
  <si>
    <t>DCMA BOSTON</t>
  </si>
  <si>
    <t>DCMA LOCKHEED MARTIN ORLANDO</t>
  </si>
  <si>
    <t>DCMA STOCKTON</t>
  </si>
  <si>
    <t>CONTRACTS EXECUTIVE DIRECTORATE</t>
  </si>
  <si>
    <t>DCMA DENVER</t>
  </si>
  <si>
    <t>DCMA BOEING SEATTLE</t>
  </si>
  <si>
    <t>DCMA CHICAGO</t>
  </si>
  <si>
    <t>DCMA TWIN CITIES</t>
  </si>
  <si>
    <t>TERMINATIONS GROUP</t>
  </si>
  <si>
    <t>G4</t>
  </si>
  <si>
    <t>BUSINESS INTEGRATION CENTER</t>
  </si>
  <si>
    <t>G1</t>
  </si>
  <si>
    <t>EARNED VALUE MANAGEMENT SYSTEMS CENTER</t>
  </si>
  <si>
    <t>PACKAGING GROUP</t>
  </si>
  <si>
    <t>TRANSPORTATION GROUP</t>
  </si>
  <si>
    <t>COMBAT SUPPORT CENTER</t>
  </si>
  <si>
    <t>PLANT CLEARANCE GROUP</t>
  </si>
  <si>
    <t>CONTRACTOR PURCHASING SYSTEM REVIEW GROUP</t>
  </si>
  <si>
    <t>FUNCTIONAL INFORMATION RESOURCE MANAGEMENT CENTER</t>
  </si>
  <si>
    <t>LOGISTICS CENTER</t>
  </si>
  <si>
    <t>BUSINESS OPERATIONS CENTER</t>
  </si>
  <si>
    <t>PROPERTY ADMINISTRATION GROUP</t>
  </si>
  <si>
    <t>PROCUREMENT CENTER</t>
  </si>
  <si>
    <t>SMALL BUSINESS COMPLIANCE CENTER</t>
  </si>
  <si>
    <t>COST AND PRICING CENTER</t>
  </si>
  <si>
    <t>SAFETY CENTER</t>
  </si>
  <si>
    <t>CLOSEOUT CENTER</t>
  </si>
  <si>
    <t>ORG Name</t>
  </si>
  <si>
    <t>6 - Very Satisfied</t>
  </si>
  <si>
    <t>5 - Satisfied</t>
  </si>
  <si>
    <t>4 - Somewhat Satisfied</t>
  </si>
  <si>
    <t>3 - Somewhat Dissatisfied</t>
  </si>
  <si>
    <t>2 - Dissatisfied</t>
  </si>
  <si>
    <t>1 - Very Dissatisfied</t>
  </si>
  <si>
    <t>6 - Very High</t>
  </si>
  <si>
    <t>5 - High</t>
  </si>
  <si>
    <t>4 - Moderate</t>
  </si>
  <si>
    <t>3 - Somewhat Low</t>
  </si>
  <si>
    <t>2 - Low</t>
  </si>
  <si>
    <t>1 - Very Low</t>
  </si>
  <si>
    <t>Air Force</t>
  </si>
  <si>
    <t>Army</t>
  </si>
  <si>
    <t>Defense Advanced Research Projects Agency</t>
  </si>
  <si>
    <t>Defense Logistics Agency</t>
  </si>
  <si>
    <t>Defense Threat Reduction Agency</t>
  </si>
  <si>
    <t>Marine Corps</t>
  </si>
  <si>
    <t>Navy</t>
  </si>
  <si>
    <t>NASA</t>
  </si>
  <si>
    <t>Joint/Other DoD</t>
  </si>
  <si>
    <t>Non DoD</t>
  </si>
  <si>
    <t>Other OSD</t>
  </si>
  <si>
    <t>Other DoD</t>
  </si>
  <si>
    <t>National Guard Bureau</t>
  </si>
  <si>
    <t>* DCMA *</t>
  </si>
  <si>
    <t>Aeronautical Systems Center</t>
  </si>
  <si>
    <t>AFLCMC Agile Combat Support Directorate</t>
  </si>
  <si>
    <t>AFLCMC Battle Management Directorate</t>
  </si>
  <si>
    <t>AFLCMC-Air Armament Center</t>
  </si>
  <si>
    <t>AFLCMC-Armament Directorate</t>
  </si>
  <si>
    <t>AFLCMC-Business &amp; Enterprise Systems Directorate</t>
  </si>
  <si>
    <t>AFLCMC-C3I &amp; Networks Directorate</t>
  </si>
  <si>
    <t>AFLCMC-Fighters &amp; Bombers Directorate</t>
  </si>
  <si>
    <t>AFLCMC-ISR &amp; SOF Directorate</t>
  </si>
  <si>
    <t>AFLCMC-Mobility Directorate</t>
  </si>
  <si>
    <t>AFLCMC-Propulsion Directorate</t>
  </si>
  <si>
    <t>AFLCMC-Security Assistance &amp; Cooperation Dir.</t>
  </si>
  <si>
    <t>AFLCMC-Strategic Systems Directorate</t>
  </si>
  <si>
    <t>AFLCMC-Tanker Directorate</t>
  </si>
  <si>
    <t>AFRL-711 Human Performance Wing</t>
  </si>
  <si>
    <t>AFRL-Office of Scientific Research</t>
  </si>
  <si>
    <t>AFSC-Ogden Air Logistics Center</t>
  </si>
  <si>
    <t>AFSC-Ogden Air Logistics Complex</t>
  </si>
  <si>
    <t>AFSC-Oklahoma City Air Logistics Center</t>
  </si>
  <si>
    <t>AFSC-Oklahoma City Air Logistics Complex</t>
  </si>
  <si>
    <t>AFSC-Warner Robins Air Logistics Center</t>
  </si>
  <si>
    <t>AFSC-Warner Robins Air Logistics Complex</t>
  </si>
  <si>
    <t>AFTC-412 Test Wing</t>
  </si>
  <si>
    <t>AFTC-46 Test Wing</t>
  </si>
  <si>
    <t>AFTC-Arnold Engineering Development Complex</t>
  </si>
  <si>
    <t>Air Force Head Quarters (HQ)</t>
  </si>
  <si>
    <t>Air Force Research Lab</t>
  </si>
  <si>
    <t>ALC</t>
  </si>
  <si>
    <t>Electronic Systems Center</t>
  </si>
  <si>
    <t>Global Logistics Support Center (GLSC)</t>
  </si>
  <si>
    <t>Human Systems Wing</t>
  </si>
  <si>
    <t>Operational Test &amp; Evaluation Center</t>
  </si>
  <si>
    <t>Other Air Force</t>
  </si>
  <si>
    <t>SMC-Space and Missile Systems Center</t>
  </si>
  <si>
    <t>AMCOM Life Cycle Management Command</t>
  </si>
  <si>
    <t>Army Contracting Command</t>
  </si>
  <si>
    <t>Army Contracting Command-Aberdeen Proving Ground</t>
  </si>
  <si>
    <t>Army Contracting Command-National Capitol Region</t>
  </si>
  <si>
    <t>Army Contracting Command-Picatinny</t>
  </si>
  <si>
    <t>Army Contracting Command-Redstone</t>
  </si>
  <si>
    <t>Army Contracting Command-Rock Island</t>
  </si>
  <si>
    <t>Army Contracting Command-Warren</t>
  </si>
  <si>
    <t>Army Material Command (AMC)</t>
  </si>
  <si>
    <t>Army Sustainment Command</t>
  </si>
  <si>
    <t>Aviation and Missile Life Cycle Management Command</t>
  </si>
  <si>
    <t>CECOM Life Cycle Management Command</t>
  </si>
  <si>
    <t>Chemical Materials Agency</t>
  </si>
  <si>
    <t>Communications Electronics Life Cycle Management Command</t>
  </si>
  <si>
    <t>Intelligence &amp; Security Command</t>
  </si>
  <si>
    <t>JM&amp;L LCMC</t>
  </si>
  <si>
    <t>Joint Munitions and Lethality Life Cycle Management Command</t>
  </si>
  <si>
    <t>Joint Munitions Command</t>
  </si>
  <si>
    <t>Other Army</t>
  </si>
  <si>
    <t>PEO Ammunition</t>
  </si>
  <si>
    <t>PEO Aviation</t>
  </si>
  <si>
    <t>PEO Combat Support &amp; Combat Service Support (PEO CS&amp;CSS)</t>
  </si>
  <si>
    <t>PEO Command, Control and Communications-Tactical (PEO C3T)</t>
  </si>
  <si>
    <t>PEO Enterprise Information Systems (PEO EIS)</t>
  </si>
  <si>
    <t>PEO Ground Combat Systems (PEO GCS)</t>
  </si>
  <si>
    <t>PEO Integration</t>
  </si>
  <si>
    <t>PEO Intelligence, Electronic Warfare &amp; Sensors (PEO IEW&amp;S)</t>
  </si>
  <si>
    <t>PEO Missiles &amp; Space</t>
  </si>
  <si>
    <t>PEO Simulation Training and Instrumentation</t>
  </si>
  <si>
    <t>PEO Soldier</t>
  </si>
  <si>
    <t>PEO STRI</t>
  </si>
  <si>
    <t>Research, Development and Engineering Command</t>
  </si>
  <si>
    <t>Robert Morris Acquisition Center</t>
  </si>
  <si>
    <t>Secretary of the Army for Acquisition Logistics and Technology (ASA(ALT))</t>
  </si>
  <si>
    <t>Space and Missile Defense Command</t>
  </si>
  <si>
    <t>TACOM Life Cycle Management Command</t>
  </si>
  <si>
    <t>DLA Aviation (DSCR)</t>
  </si>
  <si>
    <t>DLA Headquarters</t>
  </si>
  <si>
    <t>DLA Land and Maritime (DSCC)</t>
  </si>
  <si>
    <t>DLA Troop Support (DSCP)</t>
  </si>
  <si>
    <t>Marine Corps Regional Contracting Offices</t>
  </si>
  <si>
    <t>Marine Corps Systems Command</t>
  </si>
  <si>
    <t>MDA - Dahlgren</t>
  </si>
  <si>
    <t>MDA - Ft. Belvoir</t>
  </si>
  <si>
    <t>MDA - Huntsville</t>
  </si>
  <si>
    <t>Missile Defense Agency</t>
  </si>
  <si>
    <t>Assistant Secretary of the Navy (Research, Development and Acquisition)</t>
  </si>
  <si>
    <t>Fleet Technical Support Center</t>
  </si>
  <si>
    <t>NAVAIR</t>
  </si>
  <si>
    <t>Naval Air Systems Command</t>
  </si>
  <si>
    <t>Naval Air Warfare Centers</t>
  </si>
  <si>
    <t>Naval Research Laboratory</t>
  </si>
  <si>
    <t>Naval Sea Systems Command</t>
  </si>
  <si>
    <t>Naval Surface Warfare Centers</t>
  </si>
  <si>
    <t>Naval Undersea Warfare Center, Newport</t>
  </si>
  <si>
    <t>NAVICP Mechanicsburg</t>
  </si>
  <si>
    <t>NAVICP Philadelphia</t>
  </si>
  <si>
    <t>NAVSEA</t>
  </si>
  <si>
    <t>NAVSUP Global Logistics Support</t>
  </si>
  <si>
    <t>NAVSUP WSS Mechanicsburg</t>
  </si>
  <si>
    <t>NAVSUP WSS Philadelphia</t>
  </si>
  <si>
    <t>NAWCAD Lakehurst</t>
  </si>
  <si>
    <t>NAWCAD Patuxent River</t>
  </si>
  <si>
    <t>NAWCTSD Orlando</t>
  </si>
  <si>
    <t>NAWCWD China Lake</t>
  </si>
  <si>
    <t>NSWC Bethesda</t>
  </si>
  <si>
    <t>NSWC Crane</t>
  </si>
  <si>
    <t>NSWC Dahlgren</t>
  </si>
  <si>
    <t>NSWC Indian Head</t>
  </si>
  <si>
    <t>NSWC Port Hueneme</t>
  </si>
  <si>
    <t>Office of Naval Research</t>
  </si>
  <si>
    <t>Other Navy</t>
  </si>
  <si>
    <t>Space and Naval Warfare Systems Command</t>
  </si>
  <si>
    <t>Strategic Systems Programs</t>
  </si>
  <si>
    <t>National Guard</t>
  </si>
  <si>
    <t>NASA Ames Research Center</t>
  </si>
  <si>
    <t>NASA Dryden Flight Research Center</t>
  </si>
  <si>
    <t>NASA Glenn Research Center</t>
  </si>
  <si>
    <t>NASA Goddard Space Flight Center</t>
  </si>
  <si>
    <t>NASA Headquarters</t>
  </si>
  <si>
    <t>NASA Jet Propulsion Laboratory</t>
  </si>
  <si>
    <t>NASA Johnson Space Center</t>
  </si>
  <si>
    <t>NASA Kennedy Space Center</t>
  </si>
  <si>
    <t>NASA Langley Research Center</t>
  </si>
  <si>
    <t>NASA Marshall Space Flight Center</t>
  </si>
  <si>
    <t>NASA Stennis Space Center</t>
  </si>
  <si>
    <t>JPEO CBD</t>
  </si>
  <si>
    <t>JPEO JTRS</t>
  </si>
  <si>
    <t>U.S. Special Operations Command (USSOCOM)</t>
  </si>
  <si>
    <t>US Transportation Command -Air Mobility Command</t>
  </si>
  <si>
    <t>US Transportation Command -Military Sealift Command</t>
  </si>
  <si>
    <t>US Transportation Command -Military Surface Deployment and Distribution Command</t>
  </si>
  <si>
    <t>Department of Homeland Security - Coast Guard</t>
  </si>
  <si>
    <t>Department of Homeland Security - Customs and Border Protection</t>
  </si>
  <si>
    <t>Department of Homeland Security - Headquarters</t>
  </si>
  <si>
    <t>Department of Homeland Security - Secret Service</t>
  </si>
  <si>
    <t>Department of State</t>
  </si>
  <si>
    <t>Department of Transportation</t>
  </si>
  <si>
    <t>International Customers</t>
  </si>
  <si>
    <t>National Archives and Records Administration</t>
  </si>
  <si>
    <t>National Geospatial Agency</t>
  </si>
  <si>
    <t>United States Postal Service - Office of Inspector General</t>
  </si>
  <si>
    <t>ASD Defense Research &amp; Engineering</t>
  </si>
  <si>
    <t>ASD Logistics and Material Readiness</t>
  </si>
  <si>
    <t>ASD Nuclear, Chemical and Biological Defense Programs</t>
  </si>
  <si>
    <t>ASD Operational Energy Plans &amp; Programs</t>
  </si>
  <si>
    <t>Assistant Secretary of Defense (AT&amp;L)</t>
  </si>
  <si>
    <t>Corrosion Oversight &amp; Policy</t>
  </si>
  <si>
    <t>DASD, Manufacturing &amp; Industrial Base Policy</t>
  </si>
  <si>
    <t>Defense Procurement and Acquisition Policy</t>
  </si>
  <si>
    <t>Defense Science Board</t>
  </si>
  <si>
    <t>Deputy Assistant Secretary of Defense, Space and Intelligence Office</t>
  </si>
  <si>
    <t>Deputy Assistant Secretary of Defense, Strategic and Tactical Systems</t>
  </si>
  <si>
    <t>Deputy Under Secretary of Defense (Installations and Environment)</t>
  </si>
  <si>
    <t>Director, Defense Contract Management Agency</t>
  </si>
  <si>
    <t>Director, Performance Assessments and Root Cause</t>
  </si>
  <si>
    <t>Joint Rapid Acquisition Cell</t>
  </si>
  <si>
    <t>President, Defense Acquisition University</t>
  </si>
  <si>
    <t>AEGIS BALLISTIC MISSILE DEFENSE (BMD) - SM-3</t>
  </si>
  <si>
    <t>MDA</t>
  </si>
  <si>
    <t>NAVY</t>
  </si>
  <si>
    <t>TRIDENT II (D-5) SEA-LAUNCHED BALLISTIC MISSILE UGM 133A</t>
  </si>
  <si>
    <t>MULTIFUNCTIONAL INFORMATION DISTRIBUTION SYSTEM (MIDS) DATA LINK SOLUTIONS (DLS)</t>
  </si>
  <si>
    <t>V-22 OSPREY JOINT SERVICES ADVANCED VERTICAL LIFT AIRCRAFT</t>
  </si>
  <si>
    <t>H-1 UPGRADES (4BW/4BN)</t>
  </si>
  <si>
    <t>ABRAMS UPGRADE</t>
  </si>
  <si>
    <t>ARMY</t>
  </si>
  <si>
    <t>UH-60M BLACK HAWK HELICOPTER</t>
  </si>
  <si>
    <t>RQ-7B SHADOW TACTICAL UNMANNED AIRCRAFT SYSTEM</t>
  </si>
  <si>
    <t>ARMY CMD &amp; CTRL SYSTEM - COMMON HARDWARE &amp; SOFTWARE (ATCCS-CHS)</t>
  </si>
  <si>
    <t>STRYKER-ARMORED VEHICLE</t>
  </si>
  <si>
    <t>CH-47F IMPROVED CARGO HELICOPTER</t>
  </si>
  <si>
    <t>EXCALIBUR PRECISION 155MM PROJECTILES</t>
  </si>
  <si>
    <t>AIR FORCE</t>
  </si>
  <si>
    <t>T700 ENGINE, ARMY</t>
  </si>
  <si>
    <t>T700 ENGINE, NAVY</t>
  </si>
  <si>
    <t>DDG 1000 ZUMWALT CLASS DESTROYER</t>
  </si>
  <si>
    <t>EA-18G GROWLER AIRCRAFT</t>
  </si>
  <si>
    <t>PATRIOT GROUND SYSTEMS RADARS</t>
  </si>
  <si>
    <t>AIM-9X BLOCK II SIDEWINDER</t>
  </si>
  <si>
    <t>F-16 FIGHTING FALCON</t>
  </si>
  <si>
    <t>C-130J HERCULES TRANSPORT AIRCRAFT</t>
  </si>
  <si>
    <t>F-22 INCREMENT 3.2B MODERNIZATION</t>
  </si>
  <si>
    <t>RQ-4A/B GLOBAL HAWK UNMANNED AIRCRAFT SYSTEM</t>
  </si>
  <si>
    <t>B-1B LANCER PENETRATING BOMBER</t>
  </si>
  <si>
    <t>MULTI-PLATFORM RADAR TECHNOLOGY INSERTION PROGRAM (MP-RTIP)</t>
  </si>
  <si>
    <t>TRIDENT II (D-5) SEA-LAUNCHED BALLISTIC MISSILE UGM 133A - NAVIGATION SUBSYSTEM</t>
  </si>
  <si>
    <t>F414 GE 400 ENGINE</t>
  </si>
  <si>
    <t>TRIDENT II (D-5) SEA-LAUNCHED BALLISTIC MISSILE UGM 133A - FIRE CONTROL SYSTEM</t>
  </si>
  <si>
    <t>MH-60R MULTIMISSION HELICOPTER WEAPON SYSTEM</t>
  </si>
  <si>
    <t>AEGIS - MK 7 ADVANCED SHIPBOARD WEAPON SYSTEM</t>
  </si>
  <si>
    <t>AN/AQS-20A SONAR MINE DETECTING SET</t>
  </si>
  <si>
    <t>MH-60R MULTI-MISSION HELICOPTER</t>
  </si>
  <si>
    <t>MH-60S UTILITY HELICOPTER SYSTEM</t>
  </si>
  <si>
    <t>DDG 51 ARLEIGH BURKE CLASS GUIDED MISSILE DESTROYER</t>
  </si>
  <si>
    <t>CONSOLIDATED AUTOMATED SUPPORT SYSTEM (CASS) / ELECTRONIC CONSOLIDATED AUTOMATED SUPPORT SYSTEM (ECASS)</t>
  </si>
  <si>
    <t>MQ-8 FIRE SCOUT UNMANNED AIRCRAFT SYSTEM</t>
  </si>
  <si>
    <t>MULTIFUNCTIONAL INFORMATION DISTRIBUTION SYSTEM (MIDS) VIASAT</t>
  </si>
  <si>
    <t>TRIDENT UNDERWATER LAUNCHER SUBSYSTEMS SUPPORT</t>
  </si>
  <si>
    <t>AEGIS BALLISTIC MISSILE DEFENSE (BMD) - LEAD INTEGRATOR</t>
  </si>
  <si>
    <t>CH-53K HEAVY LIFT REPLACEMENT HELICOPTER</t>
  </si>
  <si>
    <t>TRIDENT II FLIGHT TEST INSTRUMENTATION</t>
  </si>
  <si>
    <t>PHOTONICS MAST</t>
  </si>
  <si>
    <t>HELLFIRE II MISSILE PROGRAM</t>
  </si>
  <si>
    <t>AH-64E APACHE REMANUFACTURE</t>
  </si>
  <si>
    <t>AN/TPQ-53 COUNTERFIRE TARGET ACQUISITION RADAR</t>
  </si>
  <si>
    <t>MQ-4C TRITON UNMANNED AIRCRAFT SYSTEM</t>
  </si>
  <si>
    <t>MQ-1C GRAY EAGLE UNMANNED AIRCRAFT SYSTEM</t>
  </si>
  <si>
    <t>VC-25A PRESIDENTIAL AIRCRAFT</t>
  </si>
  <si>
    <t>E-4B NATIONAL AIRBORNE OPERATIONS CENTER</t>
  </si>
  <si>
    <t>MDA TARGETS AND COUNTERMEASURES PROGRAM</t>
  </si>
  <si>
    <t>P-8A POSEIDON MULTI-MISSION MARITIME AIRCRAFT</t>
  </si>
  <si>
    <t>E-6B TACAMO AIRBORNE STRATEGIC COMMUNICATIONS AIRCRAFT</t>
  </si>
  <si>
    <t>MOBILE USER OBJECTIVE SYSTEM (MUOS)</t>
  </si>
  <si>
    <t>TRIDENT II (D-5) SEA-LAUNCHED BALLISTIC MISSILE UGM 133A - GUIDANCE SYSTEM</t>
  </si>
  <si>
    <t>F-15 SAUDI (SA) NEW AIRCRAFT PRODUCTION</t>
  </si>
  <si>
    <t>AN/BYG-1 TACTICAL AND PAYLOAD CONTROL SYSTEM</t>
  </si>
  <si>
    <t>MILITARY GLOBAL POSITIONING SYSTEM (GPS) USER EQUIPMENT INCREMENT 1 ROCKWELL</t>
  </si>
  <si>
    <t>MILITARY GLOBAL POSITIONING SYSTEM (GPS) USER EQUIPMENT INCREMENT 1 RAYTHEON</t>
  </si>
  <si>
    <t>MQ-9 REAPER UNMANNED AIRCRAFT SYSTEM</t>
  </si>
  <si>
    <t>B-2 EXTREMELY HIGH FREQUENCY (EHF) INC 1</t>
  </si>
  <si>
    <t>F-15 ADVANCED DISPLAY CORE PROCESSOR</t>
  </si>
  <si>
    <t>AN/TPY-2 RADARS</t>
  </si>
  <si>
    <t>HC/MC-130 RECAPITALIZATION AIRCRAFT</t>
  </si>
  <si>
    <t>KC-46A TANKER MODERNIZATION</t>
  </si>
  <si>
    <t>KC-130J TRANSPORT AIRCRAFT</t>
  </si>
  <si>
    <t>WARFIGHTER INFORMATION NETWORK-TACTICAL INCREMENT 3 (WIN-T INC 3)</t>
  </si>
  <si>
    <t>AEGIS ASHORE</t>
  </si>
  <si>
    <t>TRIDENT II MK74 GAS GENERATOR</t>
  </si>
  <si>
    <t>F-15 SAUDI RETROFIT</t>
  </si>
  <si>
    <t>MILITARY GLOBAL POSITIONING SYSTEM (GPS) USER EQUIPMENT INCREMENT 1 L3 IEC</t>
  </si>
  <si>
    <t>BIG SAFARI</t>
  </si>
  <si>
    <t>SAUDI-E-3A SENTRY AIRBORNE WARNING AND CONTROL SYSTEM (AWACS) PHASE 1</t>
  </si>
  <si>
    <t>P-8A POSEIDON MULTI-MISSION MARITIME AIRCRAFT AIRFRAME AND ENGINE MAINTENANCE AND REPAIR DEPOT</t>
  </si>
  <si>
    <t>F-15 QATAR (QA)</t>
  </si>
  <si>
    <t>LEGACY AMMUNITION MORTAR</t>
  </si>
  <si>
    <t>LEGACY ARTILLERY FUZES AND PROPELLANT</t>
  </si>
  <si>
    <t>JOINT COUNTER RADIO-CONTROLLED IMPROVISED EXPLOSIVE DEVICE ELECTRONIC WARFARE (JCREW) INCREMENT 1 BLOCK 1</t>
  </si>
  <si>
    <t>F-15 EAGLE PASSIVE ACTIVE WARNING SURVIVABILITY SYSTEM</t>
  </si>
  <si>
    <t>DUAL BAND-110MM (DB-110) AIRBORNE RECONNAISSANCE POD</t>
  </si>
  <si>
    <t>OFFENSIVE ANTI-SURFACE WARFARE INCREMENT 1 (LONG RANGE ANTI-SHIP MISSILE)</t>
  </si>
  <si>
    <t>SURFACE ELECTRONIC WARFARE IMPROVEMENT PROGRAM (SEWIP) BLOCK 3</t>
  </si>
  <si>
    <t>AN/VRC-121 VEHICLE INTEGRATED POWER ENHANCED RIFLEMAN (VIPER) RADIO SYSTEM</t>
  </si>
  <si>
    <t>PROPHET ENHANCED</t>
  </si>
  <si>
    <t>GLOBAL POSITIONING SYSTEM (GPS) - BASED POSITIONING, NAVIGATION AND TIMING SERVICE</t>
  </si>
  <si>
    <t>MAVERICK AGM65</t>
  </si>
  <si>
    <t>RQ-21A BLACKJACK</t>
  </si>
  <si>
    <t>SURFACE ELECTRONIC WARFARE IMPROVEMENT PROGRAM (SEWIP) BLOCK 2</t>
  </si>
  <si>
    <t>AN/SPN-50(V)1 SHIPBOARD AIR TRAFFIC RADAR (SATR)</t>
  </si>
  <si>
    <t>SOFT ARMOR COMMODITY</t>
  </si>
  <si>
    <t>OTHER DOD</t>
  </si>
  <si>
    <t>HARD ARMOR COMMODITY</t>
  </si>
  <si>
    <t>SPACE FENCE GROUND-BASED RADAR SYSTEM INCREMENT 1</t>
  </si>
  <si>
    <t>C-20/C-37 CONTRACTOR LOGISTICS SUPPORT (CLS)</t>
  </si>
  <si>
    <t>MINUTEMAN MINIMUM ESSENTIAL EMERGENCY COMMUNICATIONS NETWORK (MEECN) PROGRAM (MMP) UPGRADE</t>
  </si>
  <si>
    <t>MARK 20 ELECTRO OPTICAL SENSOR SYSTEM</t>
  </si>
  <si>
    <t>MINUTEMAN III PROPULSION SUBSYSTEM SUPPORT CONTRACT (PSSC)</t>
  </si>
  <si>
    <t>GERMAN NAVY P-3C MISSION SYSTEM REFRESH</t>
  </si>
  <si>
    <t>F-16 MISSION PLANNING ENTERPRISE CONTRACT (MPEC) II</t>
  </si>
  <si>
    <t>STRYKER MODIFICATION</t>
  </si>
  <si>
    <t>ATEC TYPE II (HEAVY)</t>
  </si>
  <si>
    <t>PAVEWAY II</t>
  </si>
  <si>
    <t>NAVY PROPULSION (NPP)</t>
  </si>
  <si>
    <t>VH-92A PRESIDENTIAL HELICOPTER</t>
  </si>
  <si>
    <t>CH-47F MODERNIZED CARGO HELICOPTER</t>
  </si>
  <si>
    <t>JAPAN-AIRBORNE WARNING AND CONTROL SYSTEM (AWACS) MISSION COMPUTING UPGRADE (MCU)</t>
  </si>
  <si>
    <t>AN/PRM-36 RADIO TEST SET</t>
  </si>
  <si>
    <t>NASA OTHER</t>
  </si>
  <si>
    <t>RQ-4 MS-177 SENSOR INTEGRATION</t>
  </si>
  <si>
    <t>THREE-DIMENSIONAL EXPEDITIONARY LONG-RANGE RADAR</t>
  </si>
  <si>
    <t>F/A-18A-G MAINTENANCE REPAIR OVERHAUL (MRO) / UNSCHEDULED DEPOT LEVEL MAINTENANCE (UDLM)</t>
  </si>
  <si>
    <t>F-5 MAINTENANCE REPAIR OVERHAUL (MRO)</t>
  </si>
  <si>
    <t>KC-10 MAINTENANCE REPAIR OVERHAUL (MRO) / MODIFICATIONS</t>
  </si>
  <si>
    <t>ARMY FIXED WING CONTRACTOR LOGISTICS SUPPORT (CLS)</t>
  </si>
  <si>
    <t>TRIDENT II (D-5) SEA-LAUNCHED BALLISTIC MISSILE UGM 133A - ELECTRO SUPPORTED GYRO NAVIGATION (ESGN)</t>
  </si>
  <si>
    <t>F/A-18A/B/C/D DEPOT LEVEL MAINTENANCE AND SUPPORT</t>
  </si>
  <si>
    <t>MH-47G SPECIAL OPERATIONS HELICOPTER</t>
  </si>
  <si>
    <t>COMPASS CALL - OFFENSIVE COUNTERMEASURES</t>
  </si>
  <si>
    <t>ADVANCED PRECISION KILL WEAPON SYSTEM (APKWS) II</t>
  </si>
  <si>
    <t>AN/ALQ-248 ADVANCED OFF-BOARD ELECTRONIC WARFARE (AOEW) ACTIVE MISSION PAYLOAD (AMP)</t>
  </si>
  <si>
    <t>SURFACE ELECTRONIC WARFARE IMPROVEMENT PROGRAM (SEWIP) LITE</t>
  </si>
  <si>
    <t>M4/M4A1 5.56MM CARBINE</t>
  </si>
  <si>
    <t>GQM-163A SUPERSONIC SEA SKIMMING TARGET THREAT C</t>
  </si>
  <si>
    <t>HELMETS / EYEWEAR COMMODITY</t>
  </si>
  <si>
    <t>CONVENTIONAL MUNITIONS COMMODITY</t>
  </si>
  <si>
    <t>PARACHUTES COMMODITY</t>
  </si>
  <si>
    <t>AN/APQ-187 SILENT KNIGHT RADAR</t>
  </si>
  <si>
    <t>M14 PROPELLANT DEMILITARIZATION</t>
  </si>
  <si>
    <t>120MM ADVANCED MULTI-PURPOSE (AMP), XM1147, HIGH EXPLOSIVE MULTI-PURPOSE WITH TRACER (HEMP-T)</t>
  </si>
  <si>
    <t>ServiceNameL1</t>
  </si>
  <si>
    <t>Customer L1</t>
  </si>
  <si>
    <t>Org L1</t>
  </si>
  <si>
    <t>Important</t>
  </si>
  <si>
    <t>Satisfaction</t>
  </si>
  <si>
    <t>_15</t>
  </si>
  <si>
    <t>_1</t>
  </si>
  <si>
    <t>_2</t>
  </si>
  <si>
    <t>_3</t>
  </si>
  <si>
    <t>_4</t>
  </si>
  <si>
    <t>_5</t>
  </si>
  <si>
    <t>_10</t>
  </si>
  <si>
    <t>_6</t>
  </si>
  <si>
    <t>_7</t>
  </si>
  <si>
    <t>_9</t>
  </si>
  <si>
    <t>_14</t>
  </si>
  <si>
    <t>_8</t>
  </si>
  <si>
    <t>_11</t>
  </si>
  <si>
    <t>_13</t>
  </si>
  <si>
    <t>_12</t>
  </si>
  <si>
    <t>_</t>
  </si>
  <si>
    <t>Contact</t>
  </si>
  <si>
    <t>Yes</t>
  </si>
  <si>
    <t>No</t>
  </si>
  <si>
    <t>Click here to go back to Survey Form</t>
  </si>
  <si>
    <t>DCMAF 3101-04-01: Customer Satisfaction Survey</t>
  </si>
  <si>
    <t>or scroll down for more</t>
  </si>
  <si>
    <t>* DCMA - CENTERs</t>
  </si>
  <si>
    <t>* DCMA - GROUPs</t>
  </si>
  <si>
    <t>* DCMA - HQs</t>
  </si>
  <si>
    <t>APL Name</t>
  </si>
  <si>
    <t>Process Name</t>
  </si>
  <si>
    <t>Cap Brd</t>
  </si>
  <si>
    <t>Owner</t>
  </si>
  <si>
    <t>Regulatory Guidance</t>
  </si>
  <si>
    <t>Issuance/Resource Page</t>
  </si>
  <si>
    <t>External IT System of Record</t>
  </si>
  <si>
    <t>Internal System of Record</t>
  </si>
  <si>
    <t>Internal System of Record Action Officer</t>
  </si>
  <si>
    <t>Is the internal system of record actively used? Yes/No</t>
  </si>
  <si>
    <t>Notes</t>
  </si>
  <si>
    <t>CapabilityID</t>
  </si>
  <si>
    <t>Process</t>
  </si>
  <si>
    <t>Regulatory</t>
  </si>
  <si>
    <t>Link</t>
  </si>
  <si>
    <t>External System</t>
  </si>
  <si>
    <t>Internal System</t>
  </si>
  <si>
    <t>Internal System AO</t>
  </si>
  <si>
    <t xml:space="preserve"> internal system Active</t>
  </si>
  <si>
    <t>PAPP Manage Progress Payments</t>
  </si>
  <si>
    <t>PAPP</t>
  </si>
  <si>
    <t>Don Fisher AQC</t>
  </si>
  <si>
    <t>FAR part 32.5</t>
  </si>
  <si>
    <t>https://360.dcma.mil/sites/policy/PA/SitePages/2101-02r.aspx</t>
  </si>
  <si>
    <t>WAWF</t>
  </si>
  <si>
    <t>MOCAS</t>
  </si>
  <si>
    <t>PAPP Manage Public Vouchers</t>
  </si>
  <si>
    <t>FAR part 42.8 , FAR 52.216-7</t>
  </si>
  <si>
    <t>PAPP Manage Performance Based Payments</t>
  </si>
  <si>
    <t xml:space="preserve"> Don Fisher AQC</t>
  </si>
  <si>
    <t>FAR part 32.10</t>
  </si>
  <si>
    <t>PAPP Perform First Article Acceptance</t>
  </si>
  <si>
    <t>Clay Chaffee</t>
  </si>
  <si>
    <t>FAR 9.308-1 FAR 52, Subpart 52.209-3, "First Article Approval-Contractor Testing"
•FAR 9.308-2 FAR 52, Subpart 52.209-4, "First Article Approval-Government Testing"</t>
  </si>
  <si>
    <t>Manual 2101-01 / https://360.dcma.mil/sites/policy/PA/SitePages/2101-03r.aspx</t>
  </si>
  <si>
    <t>None</t>
  </si>
  <si>
    <t>EDRMS</t>
  </si>
  <si>
    <t>PAPP Manage Packaging Performance</t>
  </si>
  <si>
    <t>Joe Cargile</t>
  </si>
  <si>
    <t>FAR 42.302(a) (37)</t>
  </si>
  <si>
    <t>Manual 2101-03 / https://360.dcma.mil/sites/policy/PA/SitePages/2101-03r.aspx</t>
  </si>
  <si>
    <t>Tobyhanna Army Depot Custodian/Regulatory Contro</t>
  </si>
  <si>
    <t>PAPP Manage Shipping</t>
  </si>
  <si>
    <t>Dora Turgeon</t>
  </si>
  <si>
    <t>Defense Transportation Regulation (DTR) 4500.9R, Part II/FAR 42.302 (a)(35)(36)</t>
  </si>
  <si>
    <t>Global Freight Management (GFM)</t>
  </si>
  <si>
    <t>Shipping Instructions Request (SIR)</t>
  </si>
  <si>
    <t>John Mia</t>
  </si>
  <si>
    <t>PAPP Manage Carrier Payment</t>
  </si>
  <si>
    <t>Defense Transportation Regulation (DTR) 4500.9R, Part II</t>
  </si>
  <si>
    <t>Syncada</t>
  </si>
  <si>
    <t>PAPP Manage Contractor Freight Movement Procuedures (CFMP) Program</t>
  </si>
  <si>
    <t>GFM</t>
  </si>
  <si>
    <t>PAPP Manage Duty Free Entry Program (CONUS)</t>
  </si>
  <si>
    <t>DTR Part V/FAR 42.302(20)</t>
  </si>
  <si>
    <t>Automated Commerical Environment (ACE)</t>
  </si>
  <si>
    <t>Duty Free Entry (DFE) eTool</t>
  </si>
  <si>
    <t>PAPP Delegate Surveillance</t>
  </si>
  <si>
    <t>Scott Crofoot , Dwayne Bennet TDM</t>
  </si>
  <si>
    <t>FAR section 46.401-406, FAR Sub section 42.202 (e ) &amp; (f)</t>
  </si>
  <si>
    <t>Manual 2101-04/  https://360.dcma.mil/sites/policy/PA/SitePages/2101-04r.aspx</t>
  </si>
  <si>
    <t>etools Delegation 1.0</t>
  </si>
  <si>
    <t>Acceptance of Supplies and Services</t>
  </si>
  <si>
    <t>Jason Peterson,
Dwayne Bennett TDM</t>
  </si>
  <si>
    <t>FAR 46.502 Responsibility for Acceptance, DFARS Appendix F, FAR 52.246-2 - 8</t>
  </si>
  <si>
    <t>https://360.dcma.mil/sites/policy/PA/SitePages/2101-01r.aspx</t>
  </si>
  <si>
    <t>Establish Forward Pricing Rates</t>
  </si>
  <si>
    <t>ICC</t>
  </si>
  <si>
    <t>Luke Baey</t>
  </si>
  <si>
    <t xml:space="preserve">DFARS 215, 231, 242, 244
DFARS/PGI 215, 242.302
FAR 2.101, 3.104, 4.801, 4.803, 4.805, 15.403, 15.404, 15.406, 15.407, 28.308, Part 31, 42.701, 42.704, 42.1701, 50.104-3 </t>
  </si>
  <si>
    <t>DCMA MAN 2201-01/ https://360.dcma..mil/sites/policy/IC/SitePages/2201-01r.aspx</t>
  </si>
  <si>
    <t>EDRMS, CBAR</t>
  </si>
  <si>
    <t>Forward Pricing Rate Ageement (FPRA);CBAR</t>
  </si>
  <si>
    <t>Yes to both</t>
  </si>
  <si>
    <t>Establish Final Indirect Rates</t>
  </si>
  <si>
    <t>Kenneth Wells</t>
  </si>
  <si>
    <t>FAR 1.602, 2.101, 4.804, 15.406-1, Part 31, 32.604, 32.605, 33.202, 33.206, 33.211, 42.201, 42.302, Subpart 42.7-8, 52.216-7, Clause 52.216-16 &amp;-17, 52.233-1, 52.242-1, 52.242-3</t>
  </si>
  <si>
    <t>DCMA MAN 2201-03/ https://360.dcma..mil/sites/policy/IC/SitePages/2201-03r.aspx</t>
  </si>
  <si>
    <t>FORM 1; Overhead Negotiations; CAFU;CBAR</t>
  </si>
  <si>
    <t>Yes for all</t>
  </si>
  <si>
    <t>Perform Cost Monitoring</t>
  </si>
  <si>
    <t>Perform Cost Accounting Standards Administration</t>
  </si>
  <si>
    <t xml:space="preserve">Patricia Jacobs </t>
  </si>
  <si>
    <t>DFARS 230.201-5
FAR 1.110, 1.704, Part 30, Part 31, 32.206, 33.211, 52.230</t>
  </si>
  <si>
    <t>DCMA MAN 2201-02/ https://360.dcma..mil/sites/policy/IC/SitePages/2201-02r.aspx</t>
  </si>
  <si>
    <t>Audit Issue Tracking (AIT); CAFU</t>
  </si>
  <si>
    <t>Yes for both</t>
  </si>
  <si>
    <t>Perform Contract Audit Follow-Up</t>
  </si>
  <si>
    <t>DFARS
FAR 15.406, 15.407, Part 30, 30.202, 30.602, 30.605, 30.606, 31.205, 32.6, 33.2, 33.206, 33.211, 42.705, 42.709, 49.11, 52.230</t>
  </si>
  <si>
    <t>DCMA MAN 2201-04/ https://360.dcma..mil/sites/policy/IC/SitePages/2201-04r.aspx</t>
  </si>
  <si>
    <t>Determine need for Business System Review</t>
  </si>
  <si>
    <t>CE</t>
  </si>
  <si>
    <t>AQC</t>
  </si>
  <si>
    <t xml:space="preserve">FAR 43.302(a)(12), (a) (16), (a)(27), (a)(50), DFARS 215.407, 234.201, 242.72, 242.75, 244.3, 245.105 </t>
  </si>
  <si>
    <t>Perform Business System Review</t>
  </si>
  <si>
    <t>FAR 43.302(a)(12), (a) (16), (a)(27), (a)(50), DFARS 215.407, 234.201, 242.72, 242.75, 244.3, 245.105, 252.215-7002, 252.234-7002, 252.242-7004, 252.242-7005, 252.242-7006, 252.244-7001, 252.245-7003 , 252.246-7007</t>
  </si>
  <si>
    <t>CBS tracking tool, CPAS, eDRMS</t>
  </si>
  <si>
    <t>Yes to all</t>
  </si>
  <si>
    <t>Make Initial Determination</t>
  </si>
  <si>
    <t xml:space="preserve">FAR 43.302(a)(12), (a) (16), (a)(27), (a)(50), DFARS 215.407, 234.201, 242.72, 242.75, 244.3, 245.105, 252.215-7002, 252.234-7002, 252.242-7004, 252.242-7005, 252.242-7006, 252.244-7001, 252.245-7003 </t>
  </si>
  <si>
    <t>CBS tracking tool</t>
  </si>
  <si>
    <t>Make Final Determination</t>
  </si>
  <si>
    <t xml:space="preserve">FAR 43.302(a)(12), (a) (16), (a)(27), (a)(50), DFARS 215.407, 234.201, 242.302(a) S-71), 242.302(a)(S-74), 242.72, 242.75, 244.3, 245.105, 252.215-7002, 252.234-7002, 252.242-7004, 252.242-7005, 252.242-7006, 252.244-7001, 252.245-7003 </t>
  </si>
  <si>
    <t>CBAR</t>
  </si>
  <si>
    <t>CBS tracking tool,  CAFU, CAR etool. eDRMS</t>
  </si>
  <si>
    <t>Apply Withhold</t>
  </si>
  <si>
    <t>MOCAS, CBS tracking tool</t>
  </si>
  <si>
    <t>yes</t>
  </si>
  <si>
    <t>Perform Risk Assessment</t>
  </si>
  <si>
    <t>FAR 42.11; DFAR 242.11, 242.72, 242.73; DoD Directive 5105.64</t>
  </si>
  <si>
    <t>DCMA-MAN 2303-02
https://360.dcma.mil/sites/policy/CE/SitePages/2303-01r.aspx
DCMA INST 326, 501, 809, 2301</t>
  </si>
  <si>
    <t xml:space="preserve">NQLI
</t>
  </si>
  <si>
    <t>Plan Surveillance</t>
  </si>
  <si>
    <t>Greg Hamilton
gregory.n.hamilton.civ@mail.mil</t>
  </si>
  <si>
    <t>FAR 22.101, 32.503-2(b)32.503-3(a),(b), 42.110442.1106(b),(c), 42.15, 42.202 (e),(f)42.302(a)(11)(i)(ii)(iii)(iv),(12), (16), (17), (27), (30)(iii), (31), (33), (34), (35), (36) (37), (38), (39), (40), (41), (42), (46), (48), (49), (50), (51), (52), (53), (54), (55), (56), (57), (58), (60), (66), (68), (68)(i)(ii)(iii), (69), (71)44.202-1(a), 44.302(a), (b)44.304(a), 44.305-144.305-3, 44.30745.105, 46.104, 46.40132.503-14(c), 42.201, 42.302(a)(67),46.405(b), 46.407
DFARS 215.407-5-70234.201, 242.1104, 242.1107, 242.302(S-70), (S-71), (S-75)242.72, 242.7202,242.7203, 245.102(5),246.102, 252.245-7002(b)(1), 252.228-7001(b)</t>
  </si>
  <si>
    <t xml:space="preserve">DCMA-MAN 2303-02
https://360.dcma.mil/sites/policy/CE/SitePages/2303-02r.aspx
DCMA INST 102, 109, 111, 116, 118, 1205, 1207, 1208, 123, 124, 130, 131, 203, 204, 207, 208, 210, 211, 219, 221, 300-1, 302, 303, 304, 305, 306, 308, 309, 3101, 311, 312, 313, 314, 317, 318, 322, 324, 326, 328, 8210-1B, 8210-1C, 8210-2, 
</t>
  </si>
  <si>
    <t>PDREP</t>
  </si>
  <si>
    <t xml:space="preserve">EBST eTool
CPAS
SBMS
SRS
EDRMS
EVAS
</t>
  </si>
  <si>
    <t>EBST eTool - Chris Brust
CPAS - Jeannette Rhodes
SBMS - Jeanette Rhode
SRS - Robert Franzen
EDRMS - Jeannette Rhodes
EVAS - Robert Franzen</t>
  </si>
  <si>
    <t>EBST eTool - No
CPAS - Yes
SBMS - Yes
SRS - Yes
EDRMS - Yes
EVAS - Yes</t>
  </si>
  <si>
    <t>Execute Surveillance</t>
  </si>
  <si>
    <t>FAR 22.101, 32.503-2(b)32.503-3(a),(b), 42.110442.1106(b),(c), 42.15, 42.202 (e),(f)42.302(a)(11)(i)(ii)(iii)(iv),(12), (16), (17), (27), (30)(iii), (31), (33), (34), (35), (36) (37), (38), (39), (40), (41), (42), (46), (48), (49), (50), (51), (52), (53), (54), (55), (56), (57), (58), (60), (66), (68), (68)(i)(ii)(iii), (69), (71)44.202-1(a), 44.302(a), (b)44.304(a), 44.305-144.305-3, 44.30745.105, 46.104, 46.40132.503-14(c), 42.201, 42.302(a)(67),46.405(b), 46.407
DFARS 215.407-5-70234.201, 242.1104, 242.1107, 242.302(S-70), (S-71), (S-75)242.72, 242.7202,242.7203, 245.102(5),246.102, 252.245-7002(b)(1)</t>
  </si>
  <si>
    <t>Issue and Dispositon of Corrective Actions</t>
  </si>
  <si>
    <t>Document Results and Provide Feedback</t>
  </si>
  <si>
    <t>OASIS?</t>
  </si>
  <si>
    <t>DART (SharePoint AO)
APMO eTool</t>
  </si>
  <si>
    <t>DART - Michael Fludovich/Steve Wyllie
APMO - Michael Fludovich</t>
  </si>
  <si>
    <t>DART - Yes
APMO - No (replaced by DART)</t>
  </si>
  <si>
    <t>Administer and Approve Subcontracting Plan</t>
  </si>
  <si>
    <t>Administer Mentor Protégé Program</t>
  </si>
  <si>
    <t>Conduct Subcontractor Program Compliance Review</t>
  </si>
  <si>
    <t>Review and Approve Individual Subcontracting Plan</t>
  </si>
  <si>
    <t>Assist with Request for Proposal Development (pre RFP)</t>
  </si>
  <si>
    <t>NI</t>
  </si>
  <si>
    <t xml:space="preserve">Paul Plonski  </t>
  </si>
  <si>
    <t>FAR 15.2 and DFARS 215.2</t>
  </si>
  <si>
    <t>https://360.dcma.mil/sites/policy/NI/SitePages/2401-01r.aspx</t>
  </si>
  <si>
    <t>none</t>
  </si>
  <si>
    <t xml:space="preserve">Requested by DCMA Sr Leadership to help the PCO in developing a solicitation for a Major Procurement.   Requirements, SOW and Proposal.  (Early Engagement) </t>
  </si>
  <si>
    <t>Conduct Pre-Award Survey</t>
  </si>
  <si>
    <t>Paul Plonski (Rita Hicks)</t>
  </si>
  <si>
    <t>FAR 42.302 (a) (32), FAR Part 9.1 and 9.2</t>
  </si>
  <si>
    <t>External Web Access Management (EWAM)</t>
  </si>
  <si>
    <t>Pre-award Survey System (PASS)</t>
  </si>
  <si>
    <t>Rita Hicks</t>
  </si>
  <si>
    <t>Negotiate Modification</t>
  </si>
  <si>
    <t>Denise Estrada (Tim Serfass)</t>
  </si>
  <si>
    <t>DFARS 217.74, FAR 43.2, DFARS 217.77, FAR 52.216-25, DFARS/PGI 215.4042©, FAR 15.406</t>
  </si>
  <si>
    <t>Pricing and Negotiation (P&amp;N)</t>
  </si>
  <si>
    <t>Tim Serfass</t>
  </si>
  <si>
    <t>Conduct Support to Technical Support to Negotiation</t>
  </si>
  <si>
    <t>Paul Plonski (T. Denise Taylor)</t>
  </si>
  <si>
    <t>FAR 15-404, DFARS 215.407-5), FAR 3.104-4</t>
  </si>
  <si>
    <t>Pricing Management Capability - Technical Module (PMC-TM)</t>
  </si>
  <si>
    <t>Pat Lecture</t>
  </si>
  <si>
    <t>Conduct Cost and Price Analysis</t>
  </si>
  <si>
    <t>https://www.dcma.mil/DCMA-Pricing-Support/</t>
  </si>
  <si>
    <t>Pricing Management Capability - Pricing Module (PMC-PM)</t>
  </si>
  <si>
    <t>Develop Commercial Recommendation</t>
  </si>
  <si>
    <t>Paul Plonski (Austin Rentschler)</t>
  </si>
  <si>
    <t>FAR 2.101, FAR Part 12, DFARS/PGI 212.1, FAR Part 10, FAR 15.404-1, FAR 15.403-1(c)(3)(iii)</t>
  </si>
  <si>
    <t>https://www.dcma.mil/commercial-item-group/</t>
  </si>
  <si>
    <t>Pricing Management Capability - Pricing Module (PMC-CIG) - IN WORK</t>
  </si>
  <si>
    <t xml:space="preserve">No </t>
  </si>
  <si>
    <t>Perform Workload Assessment</t>
  </si>
  <si>
    <t>CM</t>
  </si>
  <si>
    <t>Scott McDonald</t>
  </si>
  <si>
    <t xml:space="preserve"> </t>
  </si>
  <si>
    <t>Contract Receipt and Review; Contract Technical Review; Contract Management Team; CMT and CMT view</t>
  </si>
  <si>
    <t>Perform Contract Review</t>
  </si>
  <si>
    <t>EDA Documents ; EDW; IWMS (APMO-SPCDBR)</t>
  </si>
  <si>
    <t>Yes to EDADS /IWMS and no to EDW</t>
  </si>
  <si>
    <t>Manage International Request for CAS</t>
  </si>
  <si>
    <t>Clay Chaffee
Kelli Zagata</t>
  </si>
  <si>
    <t>Perform Post Award Orientation Conference</t>
  </si>
  <si>
    <t>Perform Data Integrity Screening</t>
  </si>
  <si>
    <t xml:space="preserve">Contract View; MOCAS ADMINISTRATION MODULE (MAM): MOCAS: MOCAS Application; </t>
  </si>
  <si>
    <t>yes, some of these are back office enabling</t>
  </si>
  <si>
    <t>Execute Contract Modifications</t>
  </si>
  <si>
    <t>Jacqueline Meadows</t>
  </si>
  <si>
    <t>EDI; MDO</t>
  </si>
  <si>
    <t>Manage Contract Debts</t>
  </si>
  <si>
    <t>Elizabeth Brown</t>
  </si>
  <si>
    <t>Manage Funds Lifecycle Management</t>
  </si>
  <si>
    <t>Additional Funds; Canceling Funds; Customer Oriented Reports</t>
  </si>
  <si>
    <t>Yes - not sure if customers are using reports</t>
  </si>
  <si>
    <t>Perform Full Terminations for Convenience</t>
  </si>
  <si>
    <t>Joy Esquivel
Pamela Mitchell
Ulett Benson</t>
  </si>
  <si>
    <t>TAMS</t>
  </si>
  <si>
    <t>Manage Disposition/Reutilization of Property</t>
  </si>
  <si>
    <t>Karen Yamnitz</t>
  </si>
  <si>
    <t>PCARSS</t>
  </si>
  <si>
    <t>Perform Contract Closeout</t>
  </si>
  <si>
    <t>James Cunningham</t>
  </si>
  <si>
    <t xml:space="preserve">Contract Closeout; Conttract closeout working Group cubes </t>
  </si>
  <si>
    <t>Manage Patents and Royalties</t>
  </si>
  <si>
    <t>Contract Claims and Disputes</t>
  </si>
  <si>
    <t>Aaron Lincoln</t>
  </si>
  <si>
    <t>Manage Property Loss</t>
  </si>
  <si>
    <t>Rachel Berry</t>
  </si>
  <si>
    <t>Property Loss</t>
  </si>
  <si>
    <t>Manage Grants, Agreements, and Other Transactions</t>
  </si>
  <si>
    <t>Leshaun Gardner</t>
  </si>
  <si>
    <t>Initiate Program</t>
  </si>
  <si>
    <t>PS</t>
  </si>
  <si>
    <t>Eric Palmer</t>
  </si>
  <si>
    <t>FAR 42.302, DFARS 242.302, OSD DAES Guidelines</t>
  </si>
  <si>
    <t>DCMA-MAN 3101-01; 
https://360.dcma.mil/sites/policy/PS/SitePages/3101r.aspx; 
https://360.dcma.mil/projects/ProgramSupport/SitePages/Home.aspx</t>
  </si>
  <si>
    <t>N/A</t>
  </si>
  <si>
    <t>Program Support Application (Sharepoint)</t>
  </si>
  <si>
    <t>Thomas Chavers/Justin Fritts</t>
  </si>
  <si>
    <t>Establish &amp; Maintain Program Support Plan</t>
  </si>
  <si>
    <t>PST Collaboration Site (Sharepoint)</t>
  </si>
  <si>
    <t>Terminate/Suspend Program Support</t>
  </si>
  <si>
    <t>Training</t>
  </si>
  <si>
    <t>Carissa Carter/Justin Fritts</t>
  </si>
  <si>
    <t>Program Analysis &amp; Reporting</t>
  </si>
  <si>
    <t>Acquistion Information Repository (AIR)</t>
  </si>
  <si>
    <t>IWMS PAR</t>
  </si>
  <si>
    <t>Steven Krumm</t>
  </si>
  <si>
    <t>Manage Customer Engagement</t>
  </si>
  <si>
    <t>Christian Sluder</t>
  </si>
  <si>
    <t>DCMA-INST 521 Congressional Affairs, DoDD 5230.11 Disclosure of Classified Military Information to Foreign Governments and International Organizations, DoDD 5230.20 Visits and Assignments of Foreign Nationals, DoDD 5230.25 Withholding of Unclassified Technical Data From Public Disclosure, DoDD 5400.7-R 5400.07 Freedom of Information Act (FOIA) Program,DoDI 5400.04 Provision of Information to Congress, Title 22, Code of Federal Regulations, Subchapter M, Parts 120 through 130 International Traffic in Arms Regulations, Title 15, Code of Federal Regulations, Subchapter C, Parts 730 through 774, Export Administration Regulations, PL 111-352 - Government Performance and Results Modernization Act, Executive Order 13571 -Streamlining Service Delivery and Improving Customer Service, DCMA Concept of Operations (CONOPS)</t>
  </si>
  <si>
    <t>DCMA-MAN 3101-04; 
https://360.dcma.mil/sites/policy/PS/SitePages/3101-04r.aspx</t>
  </si>
  <si>
    <r>
      <rPr>
        <sz val="11"/>
        <color theme="1"/>
        <rFont val="Symbol"/>
        <family val="1"/>
        <charset val="2"/>
      </rPr>
      <t>·</t>
    </r>
    <r>
      <rPr>
        <sz val="11"/>
        <color theme="1"/>
        <rFont val="Calibri"/>
        <family val="2"/>
      </rPr>
      <t xml:space="preserve"> </t>
    </r>
    <r>
      <rPr>
        <sz val="11"/>
        <color theme="1"/>
        <rFont val="Calibri"/>
        <family val="2"/>
        <scheme val="minor"/>
      </rPr>
      <t xml:space="preserve">CER eTool 
</t>
    </r>
    <r>
      <rPr>
        <sz val="11"/>
        <color theme="1"/>
        <rFont val="Symbol"/>
        <family val="1"/>
        <charset val="2"/>
      </rPr>
      <t>·</t>
    </r>
    <r>
      <rPr>
        <sz val="11"/>
        <color theme="1"/>
        <rFont val="Calibri"/>
        <family val="2"/>
      </rPr>
      <t xml:space="preserve"> </t>
    </r>
    <r>
      <rPr>
        <sz val="11"/>
        <color theme="1"/>
        <rFont val="Calibri"/>
        <family val="2"/>
        <scheme val="minor"/>
      </rPr>
      <t xml:space="preserve">Cutomer Engagement Tool (sharepoint) 
</t>
    </r>
    <r>
      <rPr>
        <sz val="11"/>
        <color theme="1"/>
        <rFont val="Symbol"/>
        <family val="1"/>
        <charset val="2"/>
      </rPr>
      <t>·</t>
    </r>
    <r>
      <rPr>
        <sz val="11"/>
        <color theme="1"/>
        <rFont val="Calibri"/>
        <family val="2"/>
      </rPr>
      <t xml:space="preserve"> </t>
    </r>
    <r>
      <rPr>
        <sz val="11"/>
        <color theme="1"/>
        <rFont val="Calibri"/>
        <family val="2"/>
        <scheme val="minor"/>
      </rPr>
      <t>Customer Support Resource Page(sharepoint)</t>
    </r>
  </si>
  <si>
    <r>
      <t xml:space="preserve">No
</t>
    </r>
    <r>
      <rPr>
        <sz val="11"/>
        <color theme="1"/>
        <rFont val="Symbol"/>
        <family val="1"/>
        <charset val="2"/>
      </rPr>
      <t>·</t>
    </r>
    <r>
      <rPr>
        <sz val="11"/>
        <color theme="1"/>
        <rFont val="Calibri"/>
        <family val="2"/>
        <scheme val="minor"/>
      </rPr>
      <t xml:space="preserve"> CER eTool (currently use at the users' discretion until IT sunset it)
</t>
    </r>
    <r>
      <rPr>
        <sz val="11"/>
        <color theme="1"/>
        <rFont val="Symbol"/>
        <family val="1"/>
        <charset val="2"/>
      </rPr>
      <t xml:space="preserve">· </t>
    </r>
    <r>
      <rPr>
        <sz val="11"/>
        <color theme="1"/>
        <rFont val="Calibri"/>
        <family val="2"/>
        <scheme val="minor"/>
      </rPr>
      <t xml:space="preserve">Cutomer Engagement Tool (to be developed for replacing the CER eTool)
</t>
    </r>
    <r>
      <rPr>
        <sz val="11"/>
        <color theme="1"/>
        <rFont val="Symbol"/>
        <family val="1"/>
        <charset val="2"/>
      </rPr>
      <t>·</t>
    </r>
    <r>
      <rPr>
        <sz val="11"/>
        <color theme="1"/>
        <rFont val="Calibri"/>
        <family val="2"/>
        <scheme val="minor"/>
      </rPr>
      <t xml:space="preserve"> Customer Support Resource Page (New)</t>
    </r>
  </si>
  <si>
    <t>Customer Satisfaction</t>
  </si>
  <si>
    <t>William Rhodes</t>
  </si>
  <si>
    <t>Public Law 102-172, Section 8070, “The Department of Defense Appropriations Act for Fiscal Year 1992,” November 26, 1991, Public Law 111-352, “Government Performance and Results Modernization Act of 2010”, January 4, 2011, Executive Office of the President, “Delivering on the Accountable Government Initiative and Implementing the GPRA Modernization Act of 2010,” April 14, 2011, Executive Order 13571, “Streamlining Service Delivery and Improving Customer Service,” April 27, 2011</t>
  </si>
  <si>
    <t>Customer Satisfaction eTool 2.2  utilizing IBM Cognos Metric Studio 10.  This tool will evolve into Customer Satisfaction Tool (SharePoint).</t>
  </si>
  <si>
    <t>Customer Satisfaction eCommunity (SharePoint)</t>
  </si>
  <si>
    <t xml:space="preserve">Establish and Maintain MOAs </t>
  </si>
  <si>
    <t>Mark Schultz</t>
  </si>
  <si>
    <t>FAR 42.002; FAR 42.202(a); FAR 42.301; DoD Directive 5105.64, Enclosure 2, Para n; DoD Instruction 4000.19</t>
  </si>
  <si>
    <t>MOA eCommunity (SharePoint)</t>
  </si>
  <si>
    <t>Support NASA Programs</t>
  </si>
  <si>
    <t>Craig Bennett</t>
  </si>
  <si>
    <t>National Aeronautics and Space Administration (NASA) FAR Supplement Subpart 1815.404-2, “Data to support proposal analysis;” Subpart 1834.2, “Earned Value Management System;” Subpart 1842.2, “Contract Administration Services;” and Subpart 1844.3, “Contractors’ Purchasing Systems Reviews,” September 28, 2015 as amended; 
“Agreement Between the National Aeronautics and Space Administration (NASA) and the Department of Defense for performance of Contract Administration and Contract Audit Services in Support of NASA Contracts,” dated June 15, 1969</t>
  </si>
  <si>
    <t>DCMA-MAN 3101-03; 
https://360.dcma.mil/sites/policy/PS/SitePages/3101-03r.aspx</t>
  </si>
  <si>
    <t>Conduct Corporate/Sustainment Alliance Networks</t>
  </si>
  <si>
    <t>CA</t>
  </si>
  <si>
    <t xml:space="preserve">Dr. Stepheny Finnie, Policy Guidance and Talent Management Division </t>
  </si>
  <si>
    <r>
      <rPr>
        <sz val="11"/>
        <rFont val="Calibri"/>
        <family val="2"/>
        <scheme val="minor"/>
      </rPr>
      <t xml:space="preserve">MAN 3201-01 / </t>
    </r>
    <r>
      <rPr>
        <sz val="11"/>
        <color rgb="FFFF0000"/>
        <rFont val="Calibri"/>
        <family val="2"/>
        <scheme val="minor"/>
      </rPr>
      <t xml:space="preserve">
</t>
    </r>
    <r>
      <rPr>
        <sz val="11"/>
        <color rgb="FF0070C0"/>
        <rFont val="Calibri"/>
        <family val="2"/>
        <scheme val="minor"/>
      </rPr>
      <t>https://360.dcma.mil/sites/policy/CA/SitePages/3201r.aspx</t>
    </r>
  </si>
  <si>
    <t>Perform Corporate Assessments</t>
  </si>
  <si>
    <t>Dr. Stepheny Finnie, Policy Guidance and Talent Management Division</t>
  </si>
  <si>
    <r>
      <rPr>
        <sz val="11"/>
        <rFont val="Calibri"/>
        <family val="2"/>
        <scheme val="minor"/>
      </rPr>
      <t xml:space="preserve">MAN 3201-02 / </t>
    </r>
    <r>
      <rPr>
        <sz val="11"/>
        <color rgb="FFFF0000"/>
        <rFont val="Calibri"/>
        <family val="2"/>
        <scheme val="minor"/>
      </rPr>
      <t xml:space="preserve">
</t>
    </r>
    <r>
      <rPr>
        <sz val="11"/>
        <color rgb="FF0070C0"/>
        <rFont val="Calibri"/>
        <family val="2"/>
        <scheme val="minor"/>
      </rPr>
      <t>https://360.dcma.mil/sites/policy/CA/SitePages/3201r.aspx</t>
    </r>
  </si>
  <si>
    <t>Identify &amp; Prioritize Risk to Agency Mission</t>
  </si>
  <si>
    <t>MA</t>
  </si>
  <si>
    <t>Agency MA Team (Neil Myers) /PM&amp;BI</t>
  </si>
  <si>
    <t>DoDD 3020.40, DoDI 3020.45</t>
  </si>
  <si>
    <t>DCMA-MAN 3301-01</t>
  </si>
  <si>
    <t>SMADS (Strategic Mission Assurance Data System), MARMS (Mission Assurance Risk Management System)</t>
  </si>
  <si>
    <t xml:space="preserve">NIPR (360, Sharepoint, Local files, Email), SIPR (Email, Local files)  </t>
  </si>
  <si>
    <t>Assess Risk to the Agency Mission</t>
  </si>
  <si>
    <t>Manage Risk to Agency Mission</t>
  </si>
  <si>
    <t>Conduct Agency Monitoring &amp; Reporting</t>
  </si>
  <si>
    <t>Integrate &amp; Execute Agency Mission Assurance Related Programs &amp; Activities</t>
  </si>
  <si>
    <t>Agency MA Team (Neil Myers)/PM&amp;BI, Security Directorate (Hugh Wiley), Saftey Center (Drew Swenson), IT-K (Darren King)</t>
  </si>
  <si>
    <t>DoDD 3020.40, 3020.26, 4180.01, 5200.43, 5205.02, 5205.16, 6200.04, 7730.65 DoDI 3020.45, 2000.16, 5200.01, 5200.02, 6055.17, 8500.01</t>
  </si>
  <si>
    <t>DCMA-INST 3301,  DCMA-MAN 3301-01, 02, 03, 04, 05, 06, 07, 08, 09</t>
  </si>
  <si>
    <t>FEPAAS, SMADS (Strategic Mission Assurance Data System), MARMS (Mission Assurance Risk Management System)</t>
  </si>
  <si>
    <t xml:space="preserve">DMNS/ATHOC, NIPR (360, Sharepoint, Local files, Email), SIPR (Email, Local files)  </t>
  </si>
  <si>
    <t>Ginger Devries (DMNS/ADHOC)</t>
  </si>
  <si>
    <t>Conduct Agency Outreach &amp; Training</t>
  </si>
  <si>
    <t>DAU, FEPAAS, SMADS (Strategic Mission Assurance Data System), MARMS (Mission Assurance Risk Management System)</t>
  </si>
  <si>
    <t xml:space="preserve">DMNS/ATHOC, NIPR (360, Sharepoint, Local files, Email), SIPR (Email, Local files), TMS  </t>
  </si>
  <si>
    <t xml:space="preserve">Conduct Industrial Base Assessments (IBAs) </t>
  </si>
  <si>
    <t>DIB MA</t>
  </si>
  <si>
    <t>DCMA IAG (Sean Miller)</t>
  </si>
  <si>
    <t xml:space="preserve">DoDI 5000.02, DoDI 5000.60, USC Title 10 § 2440, USC Title 10 Chapter 148, Defense Manufacturing Management Guide for Program Managers </t>
  </si>
  <si>
    <t>https://360.dcma.mil/sites/policy/DIB/SitePages/3401-01r.aspx</t>
  </si>
  <si>
    <t>NIPR: DCMA 360, IBIDS (Industrial Base Integrated Data System) e-tool</t>
  </si>
  <si>
    <t>Eljo Jose (360) ; Jeff Chenoweth (IBIDS)</t>
  </si>
  <si>
    <t>Identify and Prioritize DIB Assets (DIB Critical Asset Identification &amp; Prioritization, DIB CAIP)</t>
  </si>
  <si>
    <t>DCMA IAG (Jeff Chenoweth)</t>
  </si>
  <si>
    <t xml:space="preserve">PPD-21, DoDD 3020.40, DoDI 3020.45, CJCSI 3209.01
</t>
  </si>
  <si>
    <t>https://360.dcma.mil/sites/policy/DIB/SitePages/3401-02r.aspx</t>
  </si>
  <si>
    <t>SIPR: SMADS (Strategic Mission Assurance Data System), MARMS (Mission Assurance Risk Management System)</t>
  </si>
  <si>
    <t>NIPR: IBIDS (Industrial Base Integrated Data System) e-tool
SIPR: IBIDS-S</t>
  </si>
  <si>
    <t>Jeff Chenoweth</t>
  </si>
  <si>
    <t>Assess DIB Mission Risk</t>
  </si>
  <si>
    <t>DCMA IAG (Shane Esola)</t>
  </si>
  <si>
    <t>TBD, manual in informal coordination</t>
  </si>
  <si>
    <t xml:space="preserve">SIPR: GMAP-S (Global Mission Assurance Portal), SMADS (Strategic Mission Assurance Data System), MARMS (Mission Assurance Risk Management System) </t>
  </si>
  <si>
    <t>SIPR: Local files on share drive</t>
  </si>
  <si>
    <t>Eljo Jose</t>
  </si>
  <si>
    <t>Manage DIB Mission Risk</t>
  </si>
  <si>
    <t>SIPR Local files on share drive</t>
  </si>
  <si>
    <t>Execute DIB Monitoring and Reporting</t>
  </si>
  <si>
    <t>DCMA IAG (James Green)</t>
  </si>
  <si>
    <t>https://360.dcma.mil/sites/policy/DIB/SitePages/3401-05r.aspx</t>
  </si>
  <si>
    <t>SIPR: GMAP-S (Global Mission Assurance Portal), SMADS (Strategic Mission Assurance Data System), MARMS (Mission Assurance Risk Management System), email</t>
  </si>
  <si>
    <t>NIPR: email, DCMA 360</t>
  </si>
  <si>
    <t>Administer DIB MA Industry Outreach and Awareness</t>
  </si>
  <si>
    <t>DCMA IAG (shared ownership across all named DIB MA process owners)</t>
  </si>
  <si>
    <t>DoDD 3020.40</t>
  </si>
  <si>
    <t>N/A no explicit manual. Process tasks integrated across all other DIB MA processes.</t>
  </si>
  <si>
    <t>NIPR: DCMA 360</t>
  </si>
  <si>
    <t>Manage Policy Issuances</t>
  </si>
  <si>
    <t>CG</t>
  </si>
  <si>
    <t>DC, Provokie Williams</t>
  </si>
  <si>
    <r>
      <rPr>
        <b/>
        <sz val="11"/>
        <color theme="1"/>
        <rFont val="Calibri"/>
        <family val="2"/>
        <scheme val="minor"/>
      </rPr>
      <t>DoDI 5025.01</t>
    </r>
    <r>
      <rPr>
        <sz val="11"/>
        <color theme="1"/>
        <rFont val="Calibri"/>
        <family val="2"/>
        <scheme val="minor"/>
      </rPr>
      <t xml:space="preserve"> - "DoD Issuances Program"
</t>
    </r>
    <r>
      <rPr>
        <b/>
        <sz val="11"/>
        <color theme="1"/>
        <rFont val="Calibri"/>
        <family val="2"/>
        <scheme val="minor"/>
      </rPr>
      <t>DoDI 5025.12</t>
    </r>
    <r>
      <rPr>
        <sz val="11"/>
        <color theme="1"/>
        <rFont val="Calibri"/>
        <family val="2"/>
        <scheme val="minor"/>
      </rPr>
      <t xml:space="preserve"> - "Standardization of Military and Associated Terminology"
</t>
    </r>
    <r>
      <rPr>
        <b/>
        <sz val="11"/>
        <color theme="1"/>
        <rFont val="Calibri"/>
        <family val="2"/>
        <scheme val="minor"/>
      </rPr>
      <t>DoDI 5025.13</t>
    </r>
    <r>
      <rPr>
        <sz val="11"/>
        <color theme="1"/>
        <rFont val="Calibri"/>
        <family val="2"/>
        <scheme val="minor"/>
      </rPr>
      <t xml:space="preserve"> - "DoD Plain Language Program"</t>
    </r>
  </si>
  <si>
    <t xml:space="preserve">https://360.dcma.mil/sites/policy/DC/SitePages/501r.aspx </t>
  </si>
  <si>
    <t>DCMA 360 (public site)</t>
  </si>
  <si>
    <t>DCMA 360</t>
  </si>
  <si>
    <t>Provokie Williams</t>
  </si>
  <si>
    <t>Manage Correspondence (includes Manage Forms)</t>
  </si>
  <si>
    <t>DC, Julie Wilkinson</t>
  </si>
  <si>
    <r>
      <rPr>
        <b/>
        <sz val="11"/>
        <color theme="1"/>
        <rFont val="Calibri"/>
        <family val="2"/>
        <scheme val="minor"/>
      </rPr>
      <t>DoDI 5040.02</t>
    </r>
    <r>
      <rPr>
        <sz val="11"/>
        <color theme="1"/>
        <rFont val="Calibri"/>
        <family val="2"/>
        <scheme val="minor"/>
      </rPr>
      <t xml:space="preserve"> - "Visual Information (VI)"
</t>
    </r>
    <r>
      <rPr>
        <b/>
        <sz val="11"/>
        <color theme="1"/>
        <rFont val="Calibri"/>
        <family val="2"/>
        <scheme val="minor"/>
      </rPr>
      <t>DoDI 5040.07</t>
    </r>
    <r>
      <rPr>
        <sz val="11"/>
        <color theme="1"/>
        <rFont val="Calibri"/>
        <family val="2"/>
        <scheme val="minor"/>
      </rPr>
      <t xml:space="preserve"> - "Visual Information (VI) Productions"
</t>
    </r>
    <r>
      <rPr>
        <b/>
        <sz val="11"/>
        <color theme="1"/>
        <rFont val="Calibri"/>
        <family val="2"/>
        <scheme val="minor"/>
      </rPr>
      <t>DoDI 7750.07</t>
    </r>
    <r>
      <rPr>
        <sz val="11"/>
        <color theme="1"/>
        <rFont val="Calibri"/>
        <family val="2"/>
        <scheme val="minor"/>
      </rPr>
      <t xml:space="preserve"> - "Forms Management Program"
</t>
    </r>
    <r>
      <rPr>
        <b/>
        <sz val="11"/>
        <color theme="1"/>
        <rFont val="Calibri"/>
        <family val="2"/>
        <scheme val="minor"/>
      </rPr>
      <t>DoDM 7750.07</t>
    </r>
    <r>
      <rPr>
        <sz val="11"/>
        <color theme="1"/>
        <rFont val="Calibri"/>
        <family val="2"/>
        <scheme val="minor"/>
      </rPr>
      <t xml:space="preserve"> - "DoD Forms Management Program Procedures Manual"
</t>
    </r>
    <r>
      <rPr>
        <b/>
        <sz val="11"/>
        <color theme="1"/>
        <rFont val="Calibri"/>
        <family val="2"/>
        <scheme val="minor"/>
      </rPr>
      <t>DoDM 5110.04 Vol 1</t>
    </r>
    <r>
      <rPr>
        <sz val="11"/>
        <color theme="1"/>
        <rFont val="Calibri"/>
        <family val="2"/>
        <scheme val="minor"/>
      </rPr>
      <t xml:space="preserve"> - "DoD Manual for Written Material: Correspondence Management"
</t>
    </r>
    <r>
      <rPr>
        <b/>
        <sz val="11"/>
        <color theme="1"/>
        <rFont val="Calibri"/>
        <family val="2"/>
        <scheme val="minor"/>
      </rPr>
      <t>DoDM 5110.04 Vol 2</t>
    </r>
    <r>
      <rPr>
        <sz val="11"/>
        <color theme="1"/>
        <rFont val="Calibri"/>
        <family val="2"/>
        <scheme val="minor"/>
      </rPr>
      <t xml:space="preserve"> - "DoD Manual For Written Material: Examples And Reference Material"
</t>
    </r>
    <r>
      <rPr>
        <b/>
        <sz val="11"/>
        <color theme="1"/>
        <rFont val="Calibri"/>
        <family val="2"/>
        <scheme val="minor"/>
      </rPr>
      <t>DoDM 8910.01 Vol 1</t>
    </r>
    <r>
      <rPr>
        <sz val="11"/>
        <color theme="1"/>
        <rFont val="Calibri"/>
        <family val="2"/>
        <scheme val="minor"/>
      </rPr>
      <t xml:space="preserve"> - "DoD Information Collections Manual: Procedures For DoD Internal Information Collections"
</t>
    </r>
    <r>
      <rPr>
        <b/>
        <sz val="11"/>
        <color theme="1"/>
        <rFont val="Calibri"/>
        <family val="2"/>
        <scheme val="minor"/>
      </rPr>
      <t>DoDI 5045.01</t>
    </r>
    <r>
      <rPr>
        <sz val="11"/>
        <color theme="1"/>
        <rFont val="Calibri"/>
        <family val="2"/>
        <scheme val="minor"/>
      </rPr>
      <t xml:space="preserve"> - "Implementation of the Correspondence and Task Management System (CATMS)"</t>
    </r>
  </si>
  <si>
    <t xml:space="preserve">https://360.dcma.mil/sites/policy/CG/SitePages/4501-02r.aspx </t>
  </si>
  <si>
    <t>Julie Wilkinson</t>
  </si>
  <si>
    <t>Manage Organization Structure and CONOPS</t>
  </si>
  <si>
    <t>FBO, Zora Blair</t>
  </si>
  <si>
    <r>
      <t xml:space="preserve">N/A </t>
    </r>
    <r>
      <rPr>
        <b/>
        <sz val="11"/>
        <color rgb="FFFF0000"/>
        <rFont val="Calibri"/>
        <family val="2"/>
        <scheme val="minor"/>
      </rPr>
      <t>(?)</t>
    </r>
  </si>
  <si>
    <t>https://360.dcma.mil/directorate/PH-FB/FBO/organizationmanagement/orgchange/SitePages/Home.aspx</t>
  </si>
  <si>
    <t xml:space="preserve">DCMA 360 </t>
  </si>
  <si>
    <t>Zora Blair</t>
  </si>
  <si>
    <t>Manage Records</t>
  </si>
  <si>
    <t>DC, TBD (Sandi Bennett)</t>
  </si>
  <si>
    <r>
      <rPr>
        <b/>
        <sz val="11"/>
        <color theme="1"/>
        <rFont val="Calibri"/>
        <family val="2"/>
        <scheme val="minor"/>
      </rPr>
      <t xml:space="preserve">OMB Circular A-130 </t>
    </r>
    <r>
      <rPr>
        <sz val="11"/>
        <color theme="1"/>
        <rFont val="Calibri"/>
        <family val="2"/>
        <scheme val="minor"/>
      </rPr>
      <t>- "Managing Information as a Strategic Resource"</t>
    </r>
    <r>
      <rPr>
        <b/>
        <sz val="11"/>
        <color theme="1"/>
        <rFont val="Calibri"/>
        <family val="2"/>
        <scheme val="minor"/>
      </rPr>
      <t xml:space="preserve">
DoDI 5015.02 </t>
    </r>
    <r>
      <rPr>
        <sz val="11"/>
        <color theme="1"/>
        <rFont val="Calibri"/>
        <family val="2"/>
        <scheme val="minor"/>
      </rPr>
      <t xml:space="preserve">- "Records Management"
</t>
    </r>
    <r>
      <rPr>
        <b/>
        <sz val="11"/>
        <color theme="1"/>
        <rFont val="Calibri"/>
        <family val="2"/>
        <scheme val="minor"/>
      </rPr>
      <t>DoD 5015.02-STD</t>
    </r>
    <r>
      <rPr>
        <sz val="11"/>
        <color theme="1"/>
        <rFont val="Calibri"/>
        <family val="2"/>
        <scheme val="minor"/>
      </rPr>
      <t xml:space="preserve"> - "Electronic Records Management Software Applications Design Criteria Standard"
</t>
    </r>
    <r>
      <rPr>
        <b/>
        <sz val="11"/>
        <color theme="1"/>
        <rFont val="Calibri"/>
        <family val="2"/>
        <scheme val="minor"/>
      </rPr>
      <t>“Federal Enterprise Architecture Records Management Profile, Version 1.0”</t>
    </r>
    <r>
      <rPr>
        <sz val="11"/>
        <color theme="1"/>
        <rFont val="Calibri"/>
        <family val="2"/>
        <scheme val="minor"/>
      </rPr>
      <t xml:space="preserve"> Dec 15, 2005</t>
    </r>
  </si>
  <si>
    <t>TBD</t>
  </si>
  <si>
    <t>Manage Governance Structure</t>
  </si>
  <si>
    <t>DCA, Sharlee LaBrecque, Carla Norris</t>
  </si>
  <si>
    <r>
      <t xml:space="preserve">DoDD 5105.64 - </t>
    </r>
    <r>
      <rPr>
        <sz val="11"/>
        <color theme="1"/>
        <rFont val="Calibri"/>
        <family val="2"/>
        <scheme val="minor"/>
      </rPr>
      <t xml:space="preserve">"Defense Contract Management Agency"
</t>
    </r>
    <r>
      <rPr>
        <b/>
        <sz val="11"/>
        <color theme="1"/>
        <rFont val="Calibri"/>
        <family val="2"/>
        <scheme val="minor"/>
      </rPr>
      <t>DoDI 5100.73</t>
    </r>
    <r>
      <rPr>
        <sz val="11"/>
        <color theme="1"/>
        <rFont val="Calibri"/>
        <family val="2"/>
        <scheme val="minor"/>
      </rPr>
      <t xml:space="preserve"> - "Major DoD Headquarters Activities"
</t>
    </r>
    <r>
      <rPr>
        <b/>
        <sz val="11"/>
        <color theme="1"/>
        <rFont val="Calibri"/>
        <family val="2"/>
        <scheme val="minor"/>
      </rPr>
      <t/>
    </r>
  </si>
  <si>
    <t>https://360.dcma.mil/sites/policy/CG/SitePages/4502-01r.aspx    </t>
  </si>
  <si>
    <t>Sharlee LaBrecque</t>
  </si>
  <si>
    <t>Manage Agency Requirements Validation Process</t>
  </si>
  <si>
    <r>
      <rPr>
        <b/>
        <sz val="11"/>
        <color theme="1"/>
        <rFont val="Calibri"/>
        <family val="2"/>
        <scheme val="minor"/>
      </rPr>
      <t>DoDD 2010.9</t>
    </r>
    <r>
      <rPr>
        <sz val="11"/>
        <color theme="1"/>
        <rFont val="Calibri"/>
        <family val="2"/>
        <scheme val="minor"/>
      </rPr>
      <t xml:space="preserve"> - "Acquisition and Cross-Servicing Agreements"</t>
    </r>
    <r>
      <rPr>
        <b/>
        <sz val="11"/>
        <color theme="1"/>
        <rFont val="Calibri"/>
        <family val="2"/>
        <scheme val="minor"/>
      </rPr>
      <t xml:space="preserve">
DoDD 7045.20 </t>
    </r>
    <r>
      <rPr>
        <sz val="11"/>
        <color theme="1"/>
        <rFont val="Calibri"/>
        <family val="2"/>
        <scheme val="minor"/>
      </rPr>
      <t xml:space="preserve">- "Capability Portfolio Management"
</t>
    </r>
    <r>
      <rPr>
        <b/>
        <sz val="11"/>
        <color theme="1"/>
        <rFont val="Calibri"/>
        <family val="2"/>
        <scheme val="minor"/>
      </rPr>
      <t>DoDI 5000.02</t>
    </r>
    <r>
      <rPr>
        <sz val="11"/>
        <color theme="1"/>
        <rFont val="Calibri"/>
        <family val="2"/>
        <scheme val="minor"/>
      </rPr>
      <t xml:space="preserve"> - "Operation of the Defense Acquisition System"</t>
    </r>
    <r>
      <rPr>
        <b/>
        <sz val="11"/>
        <color theme="1"/>
        <rFont val="Calibri"/>
        <family val="2"/>
        <scheme val="minor"/>
      </rPr>
      <t xml:space="preserve">
DoDI 5000.74</t>
    </r>
    <r>
      <rPr>
        <sz val="11"/>
        <color theme="1"/>
        <rFont val="Calibri"/>
        <family val="2"/>
        <scheme val="minor"/>
      </rPr>
      <t xml:space="preserve"> - "Defense Acquisition of Services"
</t>
    </r>
    <r>
      <rPr>
        <b/>
        <sz val="11"/>
        <color theme="1"/>
        <rFont val="Calibri"/>
        <family val="2"/>
        <scheme val="minor"/>
      </rPr>
      <t>DoDI 5000.75</t>
    </r>
    <r>
      <rPr>
        <sz val="11"/>
        <color theme="1"/>
        <rFont val="Calibri"/>
        <family val="2"/>
        <scheme val="minor"/>
      </rPr>
      <t xml:space="preserve"> - "Business Systems Requirements &amp; Acquisition"
</t>
    </r>
    <r>
      <rPr>
        <b/>
        <sz val="11"/>
        <color theme="1"/>
        <rFont val="Calibri"/>
        <family val="2"/>
        <scheme val="minor"/>
      </rPr>
      <t>DoDI 7041.03</t>
    </r>
    <r>
      <rPr>
        <sz val="11"/>
        <color theme="1"/>
        <rFont val="Calibri"/>
        <family val="2"/>
        <scheme val="minor"/>
      </rPr>
      <t xml:space="preserve"> - "Economic Analysis for Decision-Making"
</t>
    </r>
    <r>
      <rPr>
        <b/>
        <sz val="11"/>
        <color theme="1"/>
        <rFont val="Calibri"/>
        <family val="2"/>
        <scheme val="minor"/>
      </rPr>
      <t>DoDI 7041.04</t>
    </r>
    <r>
      <rPr>
        <sz val="11"/>
        <color theme="1"/>
        <rFont val="Calibri"/>
        <family val="2"/>
        <scheme val="minor"/>
      </rPr>
      <t xml:space="preserve"> - "Estimating and Comparing the Full Costs of Civilian and Active Duty Military Manpower and Contract Support"</t>
    </r>
  </si>
  <si>
    <t>DCMA 360, Agency Intake</t>
  </si>
  <si>
    <t>Carla Norris</t>
  </si>
  <si>
    <t>Agency Intake will supercede CIIS (internal system of record)</t>
  </si>
  <si>
    <t>Maintain Enterprise Architecture</t>
  </si>
  <si>
    <t>DCMAIT-I, Michelyne LeBlanc</t>
  </si>
  <si>
    <r>
      <rPr>
        <b/>
        <sz val="11"/>
        <color theme="1"/>
        <rFont val="Calibri"/>
        <family val="2"/>
        <scheme val="minor"/>
      </rPr>
      <t>TITLE 10 U.S.C § 2222</t>
    </r>
    <r>
      <rPr>
        <sz val="11"/>
        <color theme="1"/>
        <rFont val="Calibri"/>
        <family val="2"/>
        <scheme val="minor"/>
      </rPr>
      <t xml:space="preserve"> - "Defense business systems: architecture, accountability, and modernization"
</t>
    </r>
    <r>
      <rPr>
        <b/>
        <sz val="11"/>
        <color theme="1"/>
        <rFont val="Calibri"/>
        <family val="2"/>
        <scheme val="minor"/>
      </rPr>
      <t>DoDD 8000.01</t>
    </r>
    <r>
      <rPr>
        <sz val="11"/>
        <color theme="1"/>
        <rFont val="Calibri"/>
        <family val="2"/>
        <scheme val="minor"/>
      </rPr>
      <t xml:space="preserve"> - "Management of The Department of Defense Information Enterprise (DoD IE)"
</t>
    </r>
    <r>
      <rPr>
        <b/>
        <sz val="11"/>
        <color theme="1"/>
        <rFont val="Calibri"/>
        <family val="2"/>
        <scheme val="minor"/>
      </rPr>
      <t xml:space="preserve">DoDI 5000.02 - </t>
    </r>
    <r>
      <rPr>
        <sz val="11"/>
        <color theme="1"/>
        <rFont val="Calibri"/>
        <family val="2"/>
        <scheme val="minor"/>
      </rPr>
      <t xml:space="preserve">"Operation of the Defense Acquisition System"
</t>
    </r>
    <r>
      <rPr>
        <b/>
        <sz val="11"/>
        <color theme="1"/>
        <rFont val="Calibri"/>
        <family val="2"/>
        <scheme val="minor"/>
      </rPr>
      <t>DoDI 5000.75</t>
    </r>
    <r>
      <rPr>
        <sz val="11"/>
        <color theme="1"/>
        <rFont val="Calibri"/>
        <family val="2"/>
        <scheme val="minor"/>
      </rPr>
      <t xml:space="preserve"> - "Business Systems Requirements &amp; Acquisition"
</t>
    </r>
    <r>
      <rPr>
        <b/>
        <sz val="11"/>
        <color theme="1"/>
        <rFont val="Calibri"/>
        <family val="2"/>
        <scheme val="minor"/>
      </rPr>
      <t>DoD Architecture Framework</t>
    </r>
    <r>
      <rPr>
        <sz val="11"/>
        <color theme="1"/>
        <rFont val="Calibri"/>
        <family val="2"/>
        <scheme val="minor"/>
      </rPr>
      <t xml:space="preserve"> (DoDAF - current mandated version)
</t>
    </r>
    <r>
      <rPr>
        <b/>
        <sz val="11"/>
        <color theme="1"/>
        <rFont val="Calibri"/>
        <family val="2"/>
        <scheme val="minor"/>
      </rPr>
      <t>Clinger Cohen Act</t>
    </r>
  </si>
  <si>
    <t xml:space="preserve">https://360.dcma.mil/sites/policy/CG/SitePages/4502-03r.aspx </t>
  </si>
  <si>
    <t>DCMA 360 (DEAR); Unicom System Architect</t>
  </si>
  <si>
    <t>Dr. Theon Danet, Michelyne LeBlanc</t>
  </si>
  <si>
    <t>Manage CPI Program</t>
  </si>
  <si>
    <t>DCA, Andrew Miskovich</t>
  </si>
  <si>
    <r>
      <rPr>
        <b/>
        <sz val="11"/>
        <color theme="1"/>
        <rFont val="Calibri"/>
        <family val="2"/>
        <scheme val="minor"/>
      </rPr>
      <t xml:space="preserve">DoDD 5010.42 - </t>
    </r>
    <r>
      <rPr>
        <sz val="11"/>
        <color theme="1"/>
        <rFont val="Calibri"/>
        <family val="2"/>
        <scheme val="minor"/>
      </rPr>
      <t xml:space="preserve">“DoD-Wide Continuous Process Improvement (CPI)/Lean Six Sigma (LSS) Program,” 
</t>
    </r>
    <r>
      <rPr>
        <b/>
        <sz val="11"/>
        <color theme="1"/>
        <rFont val="Calibri"/>
        <family val="2"/>
        <scheme val="minor"/>
      </rPr>
      <t>DoDI 5010.43</t>
    </r>
    <r>
      <rPr>
        <sz val="11"/>
        <color theme="1"/>
        <rFont val="Calibri"/>
        <family val="2"/>
        <scheme val="minor"/>
      </rPr>
      <t xml:space="preserve"> - “Implementation and Management of the DoD-Wide Continuous Process Improvement/Lean Six Sigma (CPI/LSS) Program,” </t>
    </r>
  </si>
  <si>
    <t>https://360.dcma.mil/sites/policy/CG/SitePages/4502-05r.aspx</t>
  </si>
  <si>
    <t>OSD CPI Project Archive (Sharepoint)</t>
  </si>
  <si>
    <t>Andrew Miskovich</t>
  </si>
  <si>
    <t>Manage Agency Processes</t>
  </si>
  <si>
    <t>DCW, Sean Higgins</t>
  </si>
  <si>
    <r>
      <rPr>
        <b/>
        <sz val="11"/>
        <color theme="1"/>
        <rFont val="Calibri"/>
        <family val="2"/>
        <scheme val="minor"/>
      </rPr>
      <t>DoDD 8000.01</t>
    </r>
    <r>
      <rPr>
        <sz val="11"/>
        <color theme="1"/>
        <rFont val="Calibri"/>
        <family val="2"/>
        <scheme val="minor"/>
      </rPr>
      <t xml:space="preserve"> - "Management of The Department of Defense Information Enterprise (DoD IE)"
</t>
    </r>
    <r>
      <rPr>
        <b/>
        <sz val="11"/>
        <color theme="1"/>
        <rFont val="Calibri"/>
        <family val="2"/>
        <scheme val="minor"/>
      </rPr>
      <t xml:space="preserve">DoDI 5010.43 - </t>
    </r>
    <r>
      <rPr>
        <sz val="11"/>
        <color theme="1"/>
        <rFont val="Calibri"/>
        <family val="2"/>
        <scheme val="minor"/>
      </rPr>
      <t>“Implementation and Management of the DoD-Wide Continuous Process Improvement/Lean Six Sigma (CPI/LSS) Program”</t>
    </r>
  </si>
  <si>
    <t>Sean Higgins</t>
  </si>
  <si>
    <t>Manage Congressional Affairs</t>
  </si>
  <si>
    <t>DCC, Will McCoy</t>
  </si>
  <si>
    <r>
      <rPr>
        <b/>
        <sz val="11"/>
        <color theme="1"/>
        <rFont val="Calibri"/>
        <family val="2"/>
        <scheme val="minor"/>
      </rPr>
      <t>DoDD 5142.01</t>
    </r>
    <r>
      <rPr>
        <sz val="11"/>
        <color theme="1"/>
        <rFont val="Calibri"/>
        <family val="2"/>
        <scheme val="minor"/>
      </rPr>
      <t xml:space="preserve"> - "Assistant Secretary of Defense (Legislative Affairs) (ASD(LA))"</t>
    </r>
  </si>
  <si>
    <t xml:space="preserve">https://360.dcma.mil/sites/policy/CG/SitePages/4502-01v1r.aspx  </t>
  </si>
  <si>
    <t>Will McCoy</t>
  </si>
  <si>
    <t>Manage Public Affairs</t>
  </si>
  <si>
    <t>DCC, Mark Woodbury</t>
  </si>
  <si>
    <r>
      <rPr>
        <b/>
        <sz val="11"/>
        <color theme="1"/>
        <rFont val="Calibri"/>
        <family val="2"/>
        <scheme val="minor"/>
      </rPr>
      <t>DoDD 5122.05</t>
    </r>
    <r>
      <rPr>
        <sz val="11"/>
        <color theme="1"/>
        <rFont val="Calibri"/>
        <family val="2"/>
        <scheme val="minor"/>
      </rPr>
      <t xml:space="preserve"> - "Assistant To The Secretary of Defense for Public Affairs (ATSD(PA))"
</t>
    </r>
    <r>
      <rPr>
        <b/>
        <sz val="11"/>
        <color theme="1"/>
        <rFont val="Calibri"/>
        <family val="2"/>
        <scheme val="minor"/>
      </rPr>
      <t>DoDD 5230.09</t>
    </r>
    <r>
      <rPr>
        <sz val="11"/>
        <color theme="1"/>
        <rFont val="Calibri"/>
        <family val="2"/>
        <scheme val="minor"/>
      </rPr>
      <t xml:space="preserve"> - "Clearance of DoD Information for Public Release"
</t>
    </r>
    <r>
      <rPr>
        <b/>
        <sz val="11"/>
        <color theme="1"/>
        <rFont val="Calibri"/>
        <family val="2"/>
        <scheme val="minor"/>
      </rPr>
      <t>DoDD 5410.18</t>
    </r>
    <r>
      <rPr>
        <sz val="11"/>
        <color theme="1"/>
        <rFont val="Calibri"/>
        <family val="2"/>
        <scheme val="minor"/>
      </rPr>
      <t xml:space="preserve"> - "Public Affairs Community Relations Policy"
</t>
    </r>
    <r>
      <rPr>
        <b/>
        <sz val="11"/>
        <color theme="1"/>
        <rFont val="Calibri"/>
        <family val="2"/>
        <scheme val="minor"/>
      </rPr>
      <t>DoDI 5040.02</t>
    </r>
    <r>
      <rPr>
        <sz val="11"/>
        <color theme="1"/>
        <rFont val="Calibri"/>
        <family val="2"/>
        <scheme val="minor"/>
      </rPr>
      <t xml:space="preserve"> - "Visual Information (VI)"
</t>
    </r>
    <r>
      <rPr>
        <b/>
        <sz val="11"/>
        <color theme="1"/>
        <rFont val="Calibri"/>
        <family val="2"/>
        <scheme val="minor"/>
      </rPr>
      <t>DoDI 5040.07</t>
    </r>
    <r>
      <rPr>
        <sz val="11"/>
        <color theme="1"/>
        <rFont val="Calibri"/>
        <family val="2"/>
        <scheme val="minor"/>
      </rPr>
      <t xml:space="preserve"> - "Visual Information (VI) Productions"
</t>
    </r>
    <r>
      <rPr>
        <b/>
        <sz val="11"/>
        <color theme="1"/>
        <rFont val="Calibri"/>
        <family val="2"/>
        <scheme val="minor"/>
      </rPr>
      <t>DoDI 5120.04</t>
    </r>
    <r>
      <rPr>
        <sz val="11"/>
        <color theme="1"/>
        <rFont val="Calibri"/>
        <family val="2"/>
        <scheme val="minor"/>
      </rPr>
      <t xml:space="preserve"> - "DoD Newspapers, Magazines, Guides, and Installation Maps"
</t>
    </r>
    <r>
      <rPr>
        <b/>
        <sz val="11"/>
        <color theme="1"/>
        <rFont val="Calibri"/>
        <family val="2"/>
        <scheme val="minor"/>
      </rPr>
      <t>DoDI 5122.08</t>
    </r>
    <r>
      <rPr>
        <sz val="11"/>
        <color theme="1"/>
        <rFont val="Calibri"/>
        <family val="2"/>
        <scheme val="minor"/>
      </rPr>
      <t xml:space="preserve"> - "Use of DoD Transportation Assets for Public Affairs Purposes"
</t>
    </r>
    <r>
      <rPr>
        <b/>
        <sz val="11"/>
        <color theme="1"/>
        <rFont val="Calibri"/>
        <family val="2"/>
        <scheme val="minor"/>
      </rPr>
      <t>DoDI 5160.48</t>
    </r>
    <r>
      <rPr>
        <sz val="11"/>
        <color theme="1"/>
        <rFont val="Calibri"/>
        <family val="2"/>
        <scheme val="minor"/>
      </rPr>
      <t xml:space="preserve"> - "DoD Public Affairs and Visual Information (PA&amp;VI) Education and Training (E&amp;T)"</t>
    </r>
  </si>
  <si>
    <t xml:space="preserve">https://360.dcma.mil/sites/policy/CG/SitePages/4502-01v5r.aspx </t>
  </si>
  <si>
    <t>Mark Woodbury</t>
  </si>
  <si>
    <t>Manage Freedom of Information</t>
  </si>
  <si>
    <t>DCC, Kim Turner</t>
  </si>
  <si>
    <r>
      <rPr>
        <b/>
        <sz val="11"/>
        <color theme="1"/>
        <rFont val="Calibri"/>
        <family val="2"/>
        <scheme val="minor"/>
      </rPr>
      <t>DoDM 5400.07</t>
    </r>
    <r>
      <rPr>
        <sz val="11"/>
        <color theme="1"/>
        <rFont val="Calibri"/>
        <family val="2"/>
        <scheme val="minor"/>
      </rPr>
      <t xml:space="preserve"> - "DoD Freedom of Information Act (FOIA) Program"</t>
    </r>
  </si>
  <si>
    <t xml:space="preserve">https://360.dcma.mil/sites/policy/CG/SitePages/4502-01v2r.aspx </t>
  </si>
  <si>
    <t>Kim Turner</t>
  </si>
  <si>
    <t>Manage Privacy and Civil Liberties</t>
  </si>
  <si>
    <t>DoDD 5400.11 - (Cancelled?)</t>
  </si>
  <si>
    <t xml:space="preserve">https://360.dcma.mil/sites/policy/CG/SitePages/4502-01v3r.aspx </t>
  </si>
  <si>
    <t>Manage Protocol</t>
  </si>
  <si>
    <t>DCC, Chuck Norris</t>
  </si>
  <si>
    <r>
      <t xml:space="preserve">DoDD 5105.64 </t>
    </r>
    <r>
      <rPr>
        <sz val="11"/>
        <color theme="1"/>
        <rFont val="Calibri"/>
        <family val="2"/>
        <scheme val="minor"/>
      </rPr>
      <t xml:space="preserve">- "Defense Contract Management Agency"
</t>
    </r>
    <r>
      <rPr>
        <b/>
        <i/>
        <sz val="11"/>
        <color theme="1"/>
        <rFont val="Calibri"/>
        <family val="2"/>
        <scheme val="minor"/>
      </rPr>
      <t>DoDD 5500.07</t>
    </r>
    <r>
      <rPr>
        <i/>
        <sz val="11"/>
        <color theme="1"/>
        <rFont val="Calibri"/>
        <family val="2"/>
        <scheme val="minor"/>
      </rPr>
      <t xml:space="preserve"> - "Standards of Conduct" </t>
    </r>
    <r>
      <rPr>
        <b/>
        <sz val="11"/>
        <color theme="1"/>
        <rFont val="Calibri"/>
        <family val="2"/>
        <scheme val="minor"/>
      </rPr>
      <t xml:space="preserve">
</t>
    </r>
  </si>
  <si>
    <t>https://360.dcma.mil/sites/policy/CG/SitePages/4502-14r.aspx    </t>
  </si>
  <si>
    <t>Chuck Norris</t>
  </si>
  <si>
    <t>Manage and Communicate Change</t>
  </si>
  <si>
    <t>DCC, Dave Wray</t>
  </si>
  <si>
    <r>
      <rPr>
        <b/>
        <sz val="11"/>
        <color theme="1"/>
        <rFont val="Calibri"/>
        <family val="2"/>
        <scheme val="minor"/>
      </rPr>
      <t>DoDD 5010.42</t>
    </r>
    <r>
      <rPr>
        <sz val="11"/>
        <color theme="1"/>
        <rFont val="Calibri"/>
        <family val="2"/>
        <scheme val="minor"/>
      </rPr>
      <t xml:space="preserve"> - “DoD-Wide Continuous Process Improvement (CPI)/Lean Six Sigma (LSS) Program”
</t>
    </r>
    <r>
      <rPr>
        <b/>
        <sz val="11"/>
        <color theme="1"/>
        <rFont val="Calibri"/>
        <family val="2"/>
        <scheme val="minor"/>
      </rPr>
      <t>DoDI 5010.43</t>
    </r>
    <r>
      <rPr>
        <sz val="11"/>
        <color theme="1"/>
        <rFont val="Calibri"/>
        <family val="2"/>
        <scheme val="minor"/>
      </rPr>
      <t xml:space="preserve"> - “Implementation and Management of the DoD-Wide Continuous Process Improvement/Lean Six Sigma (CPI/LSS) Program” </t>
    </r>
  </si>
  <si>
    <t>https://360.dcma.mil/sites/policy/CG/SitePages/4502-07r.aspx</t>
  </si>
  <si>
    <t>Dave Wray</t>
  </si>
  <si>
    <t>no</t>
  </si>
  <si>
    <t>Conduct Strategic Planning</t>
  </si>
  <si>
    <t>DCA, Nicole Vickerie</t>
  </si>
  <si>
    <r>
      <rPr>
        <b/>
        <sz val="11"/>
        <color theme="1"/>
        <rFont val="Calibri"/>
        <family val="2"/>
        <scheme val="minor"/>
      </rPr>
      <t>DoDD 7045.14</t>
    </r>
    <r>
      <rPr>
        <sz val="11"/>
        <color theme="1"/>
        <rFont val="Calibri"/>
        <family val="2"/>
        <scheme val="minor"/>
      </rPr>
      <t xml:space="preserve"> - "Planning, Programming, Budgeting and Execution (PPBE) Process"
</t>
    </r>
    <r>
      <rPr>
        <b/>
        <sz val="11"/>
        <color theme="1"/>
        <rFont val="Calibri"/>
        <family val="2"/>
        <scheme val="minor"/>
      </rPr>
      <t>DoDD 8260.05</t>
    </r>
    <r>
      <rPr>
        <sz val="11"/>
        <color theme="1"/>
        <rFont val="Calibri"/>
        <family val="2"/>
        <scheme val="minor"/>
      </rPr>
      <t xml:space="preserve"> - "Support for Strategic Analysis (SSA)"</t>
    </r>
  </si>
  <si>
    <t xml:space="preserve">https://360.dcma.mil/sites/policy/CG/SitePages/4503-01r.aspx </t>
  </si>
  <si>
    <t>Nicole Vickerie</t>
  </si>
  <si>
    <t>Manage Programming</t>
  </si>
  <si>
    <t>FBP, Jeff Thomas</t>
  </si>
  <si>
    <r>
      <rPr>
        <b/>
        <sz val="11"/>
        <color theme="1"/>
        <rFont val="Calibri"/>
        <family val="2"/>
        <scheme val="minor"/>
      </rPr>
      <t>DoDI 5000.02</t>
    </r>
    <r>
      <rPr>
        <sz val="11"/>
        <color theme="1"/>
        <rFont val="Calibri"/>
        <family val="2"/>
        <scheme val="minor"/>
      </rPr>
      <t xml:space="preserve"> - "Operation of the Defense Acquisition System"
</t>
    </r>
    <r>
      <rPr>
        <b/>
        <sz val="11"/>
        <color theme="1"/>
        <rFont val="Calibri"/>
        <family val="2"/>
        <scheme val="minor"/>
      </rPr>
      <t>DoDD 7045.14</t>
    </r>
    <r>
      <rPr>
        <sz val="11"/>
        <color theme="1"/>
        <rFont val="Calibri"/>
        <family val="2"/>
        <scheme val="minor"/>
      </rPr>
      <t xml:space="preserve"> - "Planning, Programming, Budgeting and Execution (PPBE) Process"
</t>
    </r>
    <r>
      <rPr>
        <b/>
        <sz val="11"/>
        <color theme="1"/>
        <rFont val="Calibri"/>
        <family val="2"/>
        <scheme val="minor"/>
      </rPr>
      <t>DoD 7000.14-R</t>
    </r>
    <r>
      <rPr>
        <sz val="11"/>
        <color theme="1"/>
        <rFont val="Calibri"/>
        <family val="2"/>
        <scheme val="minor"/>
      </rPr>
      <t xml:space="preserve"> - “Department of Defense Financial Management Regulation” </t>
    </r>
  </si>
  <si>
    <t>Jeff Thomas</t>
  </si>
  <si>
    <t>Manage Executive Review, Assessment &amp; Performance Evaluation</t>
  </si>
  <si>
    <t>DCA, Jed Smith</t>
  </si>
  <si>
    <r>
      <rPr>
        <b/>
        <sz val="11"/>
        <color theme="1"/>
        <rFont val="Calibri"/>
        <family val="2"/>
        <scheme val="minor"/>
      </rPr>
      <t>DoDD 5105.64</t>
    </r>
    <r>
      <rPr>
        <sz val="11"/>
        <color theme="1"/>
        <rFont val="Calibri"/>
        <family val="2"/>
        <scheme val="minor"/>
      </rPr>
      <t xml:space="preserve"> - "Defense Contract Management Agency (DCMA)"
</t>
    </r>
    <r>
      <rPr>
        <b/>
        <sz val="11"/>
        <color theme="1"/>
        <rFont val="Calibri"/>
        <family val="2"/>
        <scheme val="minor"/>
      </rPr>
      <t>DoDD 8260.05</t>
    </r>
    <r>
      <rPr>
        <sz val="11"/>
        <color theme="1"/>
        <rFont val="Calibri"/>
        <family val="2"/>
        <scheme val="minor"/>
      </rPr>
      <t xml:space="preserve"> - "Support for Strategic Analysis (SSA)"
</t>
    </r>
    <r>
      <rPr>
        <b/>
        <sz val="11"/>
        <color theme="1"/>
        <rFont val="Calibri"/>
        <family val="2"/>
        <scheme val="minor"/>
      </rPr>
      <t>Chairman of the Joint Chiefs of Staff Instruction 3170.01I</t>
    </r>
    <r>
      <rPr>
        <sz val="11"/>
        <color theme="1"/>
        <rFont val="Calibri"/>
        <family val="2"/>
        <scheme val="minor"/>
      </rPr>
      <t xml:space="preserve"> - “Joint Capabilities Integration and Development,” January 23, 2015
</t>
    </r>
    <r>
      <rPr>
        <b/>
        <sz val="11"/>
        <color theme="1"/>
        <rFont val="Calibri"/>
        <family val="2"/>
        <scheme val="minor"/>
      </rPr>
      <t>DoDI 7045.14</t>
    </r>
    <r>
      <rPr>
        <sz val="11"/>
        <color theme="1"/>
        <rFont val="Calibri"/>
        <family val="2"/>
        <scheme val="minor"/>
      </rPr>
      <t xml:space="preserve"> - “Planning, Programming, Budgeting, and Execution (PPBE) Process” 
</t>
    </r>
    <r>
      <rPr>
        <b/>
        <sz val="11"/>
        <color theme="1"/>
        <rFont val="Calibri"/>
        <family val="2"/>
        <scheme val="minor"/>
      </rPr>
      <t>DoDI 8910.01</t>
    </r>
    <r>
      <rPr>
        <sz val="11"/>
        <color theme="1"/>
        <rFont val="Calibri"/>
        <family val="2"/>
        <scheme val="minor"/>
      </rPr>
      <t xml:space="preserve"> - "Information Collection and Reporting"</t>
    </r>
  </si>
  <si>
    <t>https://360.dcma.mil/sites/policy/CG/SitePages/4503-03r.aspx</t>
  </si>
  <si>
    <t>DCMA 360, Metrics Studio, Cognos 10</t>
  </si>
  <si>
    <t>Jed Smith</t>
  </si>
  <si>
    <t>Manage Facility Projects Program</t>
  </si>
  <si>
    <t>FM</t>
  </si>
  <si>
    <t xml:space="preserve">Ed Spence </t>
  </si>
  <si>
    <t>DoDI 4165.06</t>
  </si>
  <si>
    <t>https://360.dcma.mil/sites/policy/FM/SitePages/4101-01r.aspx</t>
  </si>
  <si>
    <t>Susan Ham</t>
  </si>
  <si>
    <t>Manage Facility Occupancy Agreements and Installation Support Agreements (ISA)</t>
  </si>
  <si>
    <t>Emma Lewis</t>
  </si>
  <si>
    <t>DoDI 4000.19</t>
  </si>
  <si>
    <t>https://360.dcma.mil/sites/policy/FM/SitePages/4101-03r.aspx</t>
  </si>
  <si>
    <t>G-Invoicing (Future)</t>
  </si>
  <si>
    <t>Manage Budget</t>
  </si>
  <si>
    <t>Pam Reekes</t>
  </si>
  <si>
    <t>DoD FMR</t>
  </si>
  <si>
    <t>https://360.dcma.mil/sites/policy/FM/SitePages/4101r.aspx</t>
  </si>
  <si>
    <t>DAI</t>
  </si>
  <si>
    <t>Manage Non Tactical Vehicle Program</t>
  </si>
  <si>
    <t>Nat Ortega</t>
  </si>
  <si>
    <t>DODM 4500.36</t>
  </si>
  <si>
    <t>https://360.dcma.mil/sites/policy/FM/SitePages/4101-05r.aspx</t>
  </si>
  <si>
    <t>GSA Fleet Drive-thru &amp; DPAS</t>
  </si>
  <si>
    <t>Establish Accountable Property Standards</t>
  </si>
  <si>
    <t>Stan McMillian</t>
  </si>
  <si>
    <t>DODI 5000.64</t>
  </si>
  <si>
    <t>https://360.dcma.mil/sites/policy/FM/SitePages/4101-04r.aspx</t>
  </si>
  <si>
    <t>DPAS</t>
  </si>
  <si>
    <t>Management of multi-functional devices</t>
  </si>
  <si>
    <t>Thomas Norbut</t>
  </si>
  <si>
    <t>48 CFR Part 1808.8, Acquisition of Printing Related Supplies &amp; 48 CFR Subpart 1852.208-281.</t>
  </si>
  <si>
    <t>https://360.dcma.mil/sites/policy/FM/SitePages/4101-02r.aspx</t>
  </si>
  <si>
    <t>NONE</t>
  </si>
  <si>
    <t>Execute Vehicle Utilization Program</t>
  </si>
  <si>
    <t>Manage Reasonable Accomodations</t>
  </si>
  <si>
    <t>DPS-002</t>
  </si>
  <si>
    <t>MD-715</t>
  </si>
  <si>
    <t>DCF executes purchase of approved accommodations ONLY!</t>
  </si>
  <si>
    <t>Office Supplies</t>
  </si>
  <si>
    <t>Sherita Pulliam</t>
  </si>
  <si>
    <t>Manage Mail Services</t>
  </si>
  <si>
    <t>Jesse Thomas</t>
  </si>
  <si>
    <t>DODM 4525.86</t>
  </si>
  <si>
    <t>Manage Freight Services</t>
  </si>
  <si>
    <t>Manage Facility Energy Program</t>
  </si>
  <si>
    <t>Ray Hall</t>
  </si>
  <si>
    <t>DODI 4170.11 &amp; E.O. 13834</t>
  </si>
  <si>
    <t>DOD Annual Energy Management Report</t>
  </si>
  <si>
    <t>Ensure Compliance with Mandated Federal Requirements</t>
  </si>
  <si>
    <t>TM</t>
  </si>
  <si>
    <t>K. Butera Fanney</t>
  </si>
  <si>
    <t>Refer to individual manuals for process and procedures</t>
  </si>
  <si>
    <t>DCMA INST 4201, https://360.dcma.mil/sites/policy/TM/SitePages/4201r.aspx</t>
  </si>
  <si>
    <t>Robin Arndt</t>
  </si>
  <si>
    <t>Provide Guidance on Personnel Accountability</t>
  </si>
  <si>
    <t>L. Ames</t>
  </si>
  <si>
    <t>DoD Instruction (DoDI) 3001.02, “Personnel Accountability in Conjunction With Natural or Manmade Disasters”</t>
  </si>
  <si>
    <t>DCMA MAN 4201-14, https://360.dcma.mil/sites/policy/TM/SitePages/4201-14r.aspx</t>
  </si>
  <si>
    <t>DoD Personnel Accounity Reporting System (PARS) and the Forth Estate Personnel Accountability and Assessment System (FEPAAS)</t>
  </si>
  <si>
    <t>No Internal DCMA Systems</t>
  </si>
  <si>
    <t>Manage Talent Management System</t>
  </si>
  <si>
    <t>Manage DAWDF and O&amp;M Training Funds</t>
  </si>
  <si>
    <t>M. Graham</t>
  </si>
  <si>
    <t>DoD 5000.52-M,  Acquisition Career Development Program</t>
  </si>
  <si>
    <t>DCMA MAN 4201-17, https://360.dcma.mil/sites/policy/TM/SitePages/4201-17r.aspx</t>
  </si>
  <si>
    <t>Coordinate Training Travel</t>
  </si>
  <si>
    <t>Manage First Level Supervisor Review Process</t>
  </si>
  <si>
    <t>C. Chaffee</t>
  </si>
  <si>
    <t>Ms. Greening response to DoDIG in 2008</t>
  </si>
  <si>
    <t>DCMA-MAN 4201-09, https://360.dcma.mil/sites/policy/TM/SitePages/4201-09r.aspx</t>
  </si>
  <si>
    <t>First Level Supervisor Review eTool</t>
  </si>
  <si>
    <t>Maintain Wellness Program</t>
  </si>
  <si>
    <t>M. Burgess</t>
  </si>
  <si>
    <t>DCMA-MAN 4201-04, https://360.dcma.mil/sites/policy/TM/SitePages/4201-04r.aspx</t>
  </si>
  <si>
    <t>Manage Performance and Disciplinary Programs</t>
  </si>
  <si>
    <t>C. Griffith</t>
  </si>
  <si>
    <t>DoD Instruction 1400.25, Volume 430, Performance Management</t>
  </si>
  <si>
    <t>DCMA-MAN 4201-13, https://360.dcma.mil/sites/policy/TM/SitePages/4201-13r.aspx</t>
  </si>
  <si>
    <t>Manage Workforce Placements</t>
  </si>
  <si>
    <t>N. Wells</t>
  </si>
  <si>
    <t>DoD Directive 5105.64, DoD Directive 1020.62</t>
  </si>
  <si>
    <t>DCMA-MAN 4201-10, https://360.dcma.mil/sites/policy/TM/SitePages/4201-10r.aspx</t>
  </si>
  <si>
    <t>Manage Outprocessing &amp; Transfers</t>
  </si>
  <si>
    <t>A. Good</t>
  </si>
  <si>
    <t>DoD 5105.64</t>
  </si>
  <si>
    <t>DCMA-MAN 4201-12, https://360.dcma.mil/sites/policy/TM/SitePages/4201-12r.aspx</t>
  </si>
  <si>
    <t>Manage EEO</t>
  </si>
  <si>
    <t>Debra Simmon</t>
  </si>
  <si>
    <t xml:space="preserve">DoD Directive 5145.5, “Alternative Dispute Resolution (ADR),” </t>
  </si>
  <si>
    <t>DCMA-MAN 4201-21, https://360.dcma.mil/sites/policy/TM/SitePages/4201-21r.aspx</t>
  </si>
  <si>
    <t>Facilitate SAPR Program</t>
  </si>
  <si>
    <t>C. Hendrix</t>
  </si>
  <si>
    <t>DoD Instruction 6495.02, "SAPR", DoD Directive 6495-01, "Sexual Assault Response Team"</t>
  </si>
  <si>
    <t>DCMA-MAN 4201-20, https://360.dcma.mil/sites/policy/TM/SitePages/4201-20r.aspx</t>
  </si>
  <si>
    <t>Manage Awards Program</t>
  </si>
  <si>
    <t>T. Banks</t>
  </si>
  <si>
    <t>DoDI 1400.25, vol 451, DoD Civilian Personnel Management System: Awards</t>
  </si>
  <si>
    <t>Facilitate Employee Feedback Process</t>
  </si>
  <si>
    <t>Lead Centralized Development Programs</t>
  </si>
  <si>
    <t>J. Fox</t>
  </si>
  <si>
    <t>Executive Order 13562, "Recruiting and Hiring Students and Recent Graduates"</t>
  </si>
  <si>
    <t>DCMA-MAN 4201-15, https://360.dcma.mil/sites/policy/TM/SitePages/4201-15r.aspx</t>
  </si>
  <si>
    <t>Adjudicate Employee Security Eligibility</t>
  </si>
  <si>
    <t>D. Britt</t>
  </si>
  <si>
    <t>DoDI 5200-02, "DoD Personnel Security Program" and DoDM 5200.02, "Procedures For the DoD Personnel Security Program (PSP)"</t>
  </si>
  <si>
    <t>DCMA-MAN 4201-07, https://360.dcma.mil/sites/policy/TM/SitePages/4201-07r.aspx</t>
  </si>
  <si>
    <t xml:space="preserve">Electronic Questionaires for Investigations Processing (e-QIP), Joint Personnel  Adjudication System (JPAS), Central Verification System (CVS), Defense Criminal Investigation Index (DCII), Secure Web Fingerprint Transmission (SWFT), Defense Information  Systems for Security (DISS)    </t>
  </si>
  <si>
    <t xml:space="preserve">Automated Listing of Eligability and Clearances (ALEC) and Electronic Personnel Security File (EPSF) </t>
  </si>
  <si>
    <t>Provide Guidance on Use of Force</t>
  </si>
  <si>
    <t>S. Kellar</t>
  </si>
  <si>
    <t>DoD Directive (DoDD) 5210.56, "Arming and the Use of Force"</t>
  </si>
  <si>
    <t>DCMA-MAN 4201-18 https://360.dcma.mil/sites/policy/TM/SitePages/4201-18r.aspx</t>
  </si>
  <si>
    <t>Foreign Visits and Assignment Requests</t>
  </si>
  <si>
    <t>H. Wiley</t>
  </si>
  <si>
    <t>DoD 36 Directive (DoDD) 5230.20, "Visits and Assignments of Foreign Nationals”</t>
  </si>
  <si>
    <t>DCMA MAN 4201-19, https://360.dcma.mil/sites/policy/TM/SitePages/4201-19r.aspx</t>
  </si>
  <si>
    <t>Security Policy Automation Network (SPAN) and Foreign Visit System (FVS)</t>
  </si>
  <si>
    <t xml:space="preserve">Maintain Labor Relations </t>
  </si>
  <si>
    <t>DoD Instruction 1400.25, Volume 711</t>
  </si>
  <si>
    <t>DCMA MAN 4201-02, https://360.dcma.mil/sites/policy/TM/SitePages/4201-02r.aspx</t>
  </si>
  <si>
    <t>Manage Occupational Health Program</t>
  </si>
  <si>
    <t>T. Fryzlewicz</t>
  </si>
  <si>
    <t>DoD Instruction 6055.01; DoD Instruction 6040.45; Part 293 of Title 5, CFR; and Part 1960 of Title 29, CFR</t>
  </si>
  <si>
    <t>DCMA MAN 4201-16, https://360.dcma.mil/sites/policy/TM/SitePages/4201-16r.aspx</t>
  </si>
  <si>
    <t>Establish Governement Purchase Card(GPC) Billing Official or Cardholder</t>
  </si>
  <si>
    <t>Stew</t>
  </si>
  <si>
    <t>Pam Croll</t>
  </si>
  <si>
    <t>DCMA-MAN 4301-05, v8; DCMA-INST 117, FAR</t>
  </si>
  <si>
    <t>https://360.dcma.mil/sites/policy/Signed_Policies/INST-117%20VC%20(3-10-14).pdf; https://360.dcma.mil/sites/policy/Signed_Policies/INST-117%20VC%20(3-10-14).pdf</t>
  </si>
  <si>
    <t xml:space="preserve">Access Online, DAI </t>
  </si>
  <si>
    <t>Pam Croll, AQ</t>
  </si>
  <si>
    <t>Purchase Supplies or Services with Governement Purchase Card(GPC)</t>
  </si>
  <si>
    <t>Make Contract Payments with Governement Purchase Card(GPC)</t>
  </si>
  <si>
    <t>DCMA-MAN 4301-05, v8; DCMA-INST 117</t>
  </si>
  <si>
    <t>Evaluate GPC Program</t>
  </si>
  <si>
    <t>Perform Budget Planning and Formulation</t>
  </si>
  <si>
    <t>Tina Vetreno, Julie Lawson</t>
  </si>
  <si>
    <t>DCMA-MAN 4301-02, v1</t>
  </si>
  <si>
    <t>Manual in development</t>
  </si>
  <si>
    <t>Tina Vetreno, FBA</t>
  </si>
  <si>
    <t>Distribute and Manage Budget</t>
  </si>
  <si>
    <t>Manage Financial Assets and Liabilities</t>
  </si>
  <si>
    <t>Jeff Butts, Thangla Griggs</t>
  </si>
  <si>
    <t>SOP in development</t>
  </si>
  <si>
    <t>Perform Treasury Operations</t>
  </si>
  <si>
    <t>Tina Vetreno</t>
  </si>
  <si>
    <t>DCMA-INST 712</t>
  </si>
  <si>
    <t>https://360.dcma.mil/sites/policy/Signed_Policies/INST-712%20(4-21-2014).pdf</t>
  </si>
  <si>
    <t>Manage General Ledger Transactions</t>
  </si>
  <si>
    <t>Thangla Griggs</t>
  </si>
  <si>
    <t>Perform Financial Reporting</t>
  </si>
  <si>
    <t>Thangela Griggs</t>
  </si>
  <si>
    <t>DCMA-MAN 4301-04, v4</t>
  </si>
  <si>
    <t>Eric Hilerio, Thangela Griggs</t>
  </si>
  <si>
    <t>Assist with overseeing Purchasing</t>
  </si>
  <si>
    <t>Diane Beall, Melissa Rios</t>
  </si>
  <si>
    <t xml:space="preserve">DCMA-INST 140 (IPC-1) </t>
  </si>
  <si>
    <t>https://360.dcma.mil/sites/policy/Signed_Policies/INST-140%20IPC-1%20(6-09-2014).pdf</t>
  </si>
  <si>
    <t>Assist with overseeing Travel</t>
  </si>
  <si>
    <t xml:space="preserve">Thangela Griggs C.Dixon </t>
  </si>
  <si>
    <t>DCMA-INST 623</t>
  </si>
  <si>
    <t>https://360.dcma.mil/sites/policy/Signed_Policies/INST-623(admin_chg_12-5-16).pdf</t>
  </si>
  <si>
    <t>Perform Oversight and Control</t>
  </si>
  <si>
    <t>Julie Lawson</t>
  </si>
  <si>
    <t>Julie Lawson, FBB</t>
  </si>
  <si>
    <t>Provide assistance within Defanse Agencies Inititative (DAI)/ Oracle Time and Labor (OTL)</t>
  </si>
  <si>
    <t>Bessetta Parker, Cathy Dale, Linda Moore Shawn Underwood, Monique Salley</t>
  </si>
  <si>
    <t xml:space="preserve">DCMA-MAN 716-01 </t>
  </si>
  <si>
    <t>https://360.dcma.mil/sites/policy/Signed_Policies/MAN_716-01_(3-3-2017).pdf</t>
  </si>
  <si>
    <t xml:space="preserve">Cathy Dale, Monique Salley, FBS </t>
  </si>
  <si>
    <t>Control funds (Flow of Funds)</t>
  </si>
  <si>
    <t>DCMA-INST 791</t>
  </si>
  <si>
    <t>https://360.dcma.mil/sites/policy/Signed_Policies/INST-791%20(8-7-14).pdf</t>
  </si>
  <si>
    <t>Formulate budgets</t>
  </si>
  <si>
    <t>https://360.dcma.mil/sites/policy/Signed_Policies/INST-701%20(2004-05).pdf</t>
  </si>
  <si>
    <t>Execute budgets</t>
  </si>
  <si>
    <t>Julie Lawson Tina Vetreno</t>
  </si>
  <si>
    <t>Manage under lapse of appropriations/ continuing resolution (CR)</t>
  </si>
  <si>
    <t>Julie Lawson Lisa May</t>
  </si>
  <si>
    <t xml:space="preserve">DCMA-DPS 005; DCMA-INST 902 </t>
  </si>
  <si>
    <t>https://360.dcma.mil/sites/policy/Signed_Policies/INST-902%20(12-17-2013).pdf</t>
  </si>
  <si>
    <t>Justify budget and funds</t>
  </si>
  <si>
    <t>Manage Military Interdepartmental Purchase Requests (MIPRs)</t>
  </si>
  <si>
    <t>Julie Lawson, Mitch Kuptz, Chris Merry, Sylvia Robinson</t>
  </si>
  <si>
    <t xml:space="preserve">DCMA-INST 704; DCMA-INST 4301; DCMA-INST 1064 </t>
  </si>
  <si>
    <t>http://www.dcma.mil/Portals/31/Documents/Policy/DCMA-INST-4301.pdf?ver=2018-07-23-103128-577; https://360.dcma.mil/sites/policy/Signed_Policies/INST-1064%20(10-15-2012).pdf</t>
  </si>
  <si>
    <t>Manage Government Travel Credit Cards (GTCCs)</t>
  </si>
  <si>
    <t>DCMA-INST 4301</t>
  </si>
  <si>
    <t>http://www.dcma.mil/Portals/31/Documents/Policy/DCMA-INST-4301.pdf?ver=2018-07-23-103128-577; https://360.dcma.mil/sites/policy/Signed_Policies/INST-536%20(2009-10).pdf</t>
  </si>
  <si>
    <t>DTS</t>
  </si>
  <si>
    <t>Support Congressional Budget Review</t>
  </si>
  <si>
    <t>Manage Requirements and Authorizations</t>
  </si>
  <si>
    <t>Execute Continuing Resolution/Appointment and Allocate Funds</t>
  </si>
  <si>
    <t>DCMA-INST 4301 (http://www.dcma.mil/Portals/31/Documents/Policy/DCMA-INST-4301.pdf?ver=2018-07-23-103128-577); DCMA-INST 791 (https://360.dcma.mil/sites/policy/Signed_Policies/INST-791%20(8-7-14).pdf)</t>
  </si>
  <si>
    <t>Review, Approve and Process Military and Civilian Manpower change requests</t>
  </si>
  <si>
    <t>Christopher Borek</t>
  </si>
  <si>
    <t>Chris Borek, FBO</t>
  </si>
  <si>
    <t>Leads the Agency Annual programming effort</t>
  </si>
  <si>
    <t>Harvey Falk</t>
  </si>
  <si>
    <t>DoDD 7045.14</t>
  </si>
  <si>
    <t>Harvey Falk, FBP</t>
  </si>
  <si>
    <t xml:space="preserve">Integrates Agency programming with the planning, budgeting and execution of review efforts </t>
  </si>
  <si>
    <t xml:space="preserve">Manages Agency's MICP effort </t>
  </si>
  <si>
    <t>OMB Circular A-123, DoDI 5010.40</t>
  </si>
  <si>
    <t>IFMS?</t>
  </si>
  <si>
    <t>Conducts business analysis and cupport activities for Agency-wide financial and resource management activities</t>
  </si>
  <si>
    <t>Analyzes workload validation and determining manpower requirements; tracking, reporting, and documenting manpower numbers</t>
  </si>
  <si>
    <t>DoDI 1400.25 vol. 1230
dOdi 5100.73
Army Regulation 71-32
DoD Instruction 1400.25
Vol 1230, DoD Instruction 5100.73
DoD Instruction 82660.03
Federal Activities Inventory Reform Act of 1988
FAR Part 42
OMB Cir A-76
Public Law 110-181, Section 852
U.S.C Title 10, Section 1705</t>
  </si>
  <si>
    <t>DCMA-INST 793, DCMA Man in Development</t>
  </si>
  <si>
    <t>Collaborates with Operational Units to document approved requirements and update is FMTS</t>
  </si>
  <si>
    <t>Develops database and analysis tools for manpower organization to be able to provide customers request for different organization and force structure reports</t>
  </si>
  <si>
    <t>Develops, updates, and distributes the FMTS User Quick Reference Guide (DCMA) and trains the workforce on the use of FMTS</t>
  </si>
  <si>
    <t>Ensures accuracy and integrity of all manpower management related data</t>
  </si>
  <si>
    <t>Fourth Estate Manpower Tracking System (FMTS)</t>
  </si>
  <si>
    <t>Integrates manpower into PPBE process, Agency FYDP, IPBR, IPBS, and Human Capital strategic planning and workforce shaping inputs</t>
  </si>
  <si>
    <t xml:space="preserve">Program Manager for Global Force Management Data Initiative (GFM-DI) IAW FMTS requirements; </t>
  </si>
  <si>
    <t>Reviews approved WAR Room actions for compliance and accurate information</t>
  </si>
  <si>
    <t>Reviews submitted crosswalks for compliance and accurate information before submitting crosswalk to stakeholders</t>
  </si>
  <si>
    <t>Updates process, template, instructions, and provides training to workforce on the use of the crosswalk for position and personnel changes IA W approved Gos</t>
  </si>
  <si>
    <t>Maintains FMTS organization and force structure in support of OSD manpower data reporting requirement, provides and defends vetted enterprise-level change requirements and controls need-to-know platform access</t>
  </si>
  <si>
    <t xml:space="preserve">DFARS 215, 231, 242, 244 DFARS/PGI 215, 242.302
FAR 2.101, 3.104, 4.801, 4.803, 4.805, 15.403, 15.404, 15.406, 15.407, 28.308, Part 31, 42.701, 42.704, 42.1701, 50.104-3 </t>
  </si>
  <si>
    <t>DoDI 5025.01 - "DoD Issuances Program"
DoDI 5025.12 - "Standardization of Military and Associated Terminology"
DoDI 5025.13 - "DoD Plain Language Program"</t>
  </si>
  <si>
    <t>DoDI 5040.02 - "Visual Information (VI)"
DoDI 5040.07 - "Visual Information (VI) Productions"
DoDI 7750.07 - "Forms Management Program"
DoDM 7750.07 - "DoD Forms Management Program Procedures Manual"
DoDM 5110.04 Vol 1 - "DoD Manual for Written Material: Correspondence Management"
DoDM 5110.04 Vol 2 - "DoD Manual For Written Material: Examples And Reference Material"
DoDM 8910.01 Vol 1 - "DoD Information Collections Manual: Procedures For DoD Internal Information Collections"
DoDI 5045.01 - "Implementation of the Correspondence and Task Management System (CATMS)"</t>
  </si>
  <si>
    <t>OMB Circular A-130 - "Managing Information as a Strategic Resource"
DoDI 5015.02 - "Records Management"
DoD 5015.02-STD - "Electronic Records Management Software Applications Design Criteria Standard"
“Federal Enterprise Architecture Records Management Profile, Version 1.0” Dec 15, 2005</t>
  </si>
  <si>
    <r>
      <t xml:space="preserve">DoDD 5105.64 - "Defense Contract Management Agency"
DoDI 5100.73 - "Major DoD Headquarters Activities"
</t>
    </r>
    <r>
      <rPr>
        <b/>
        <sz val="11"/>
        <color theme="1"/>
        <rFont val="Calibri"/>
        <family val="2"/>
        <scheme val="minor"/>
      </rPr>
      <t/>
    </r>
  </si>
  <si>
    <t>DoDD 2010.9 - "Acquisition and Cross-Servicing Agreements"
DoDD 7045.20 - "Capability Portfolio Management"
DoDI 5000.02 - "Operation of the Defense Acquisition System"
DoDI 5000.74 - "Defense Acquisition of Services"
DoDI 5000.75 - "Business Systems Requirements &amp; Acquisition"
DoDI 7041.03 - "Economic Analysis for Decision-Making"
DoDI 7041.04 - "Estimating and Comparing the Full Costs of Civilian and Active Duty Military Manpower and Contract Support"</t>
  </si>
  <si>
    <t>TITLE 10 U.S.C § 2222 - "Defense business systems: architecture, accountability, and modernization"
DoDD 8000.01 - "Management of The Department of Defense Information Enterprise (DoD IE)"
DoDI 5000.02 - "Operation of the Defense Acquisition System"
DoDI 5000.75 - "Business Systems Requirements &amp; Acquisition"
DoD Architecture Framework (DoDAF - current mandated version)
Clinger Cohen Act</t>
  </si>
  <si>
    <t xml:space="preserve">DoDD 5010.42 - “DoD-Wide Continuous Process Improvement (CPI)/Lean Six Sigma (LSS) Program,” 
DoDI 5010.43 - “Implementation and Management of the DoD-Wide Continuous Process Improvement/Lean Six Sigma (CPI/LSS) Program,” </t>
  </si>
  <si>
    <t>DoDD 8000.01 - "Management of The Department of Defense Information Enterprise (DoD IE)"
DoDI 5010.43 - “Implementation and Management of the DoD-Wide Continuous Process Improvement/Lean Six Sigma (CPI/LSS) Program”</t>
  </si>
  <si>
    <t>DoDD 5142.01 - "Assistant Secretary of Defense (Legislative Affairs) (ASD(LA))"</t>
  </si>
  <si>
    <t>DoDD 5122.05 - "Assistant To The Secretary of Defense for Public Affairs (ATSD(PA))"
DoDD 5230.09 - "Clearance of DoD Information for Public Release"
DoDD 5410.18 - "Public Affairs Community Relations Policy"
DoDI 5040.02 - "Visual Information (VI)"
DoDI 5040.07 - "Visual Information (VI) Productions"
DoDI 5120.04 - "DoD Newspapers, Magazines, Guides, and Installation Maps"
DoDI 5122.08 - "Use of DoD Transportation Assets for Public Affairs Purposes"
DoDI 5160.48 - "DoD Public Affairs and Visual Information (PA&amp;VI) Education and Training (E&amp;T)"</t>
  </si>
  <si>
    <t>DoDM 5400.07 - "DoD Freedom of Information Act (FOIA) Program"</t>
  </si>
  <si>
    <t xml:space="preserve">DoDD 5010.42 - “DoD-Wide Continuous Process Improvement (CPI)/Lean Six Sigma (LSS) Program”
DoDI 5010.43 - “Implementation and Management of the DoD-Wide Continuous Process Improvement/Lean Six Sigma (CPI/LSS) Program” </t>
  </si>
  <si>
    <t>DoDD 7045.14 - "Planning, Programming, Budgeting and Execution (PPBE) Process"
DoDD 8260.05 - "Support for Strategic Analysis (SSA)"</t>
  </si>
  <si>
    <t xml:space="preserve">DoDI 5000.02 - "Operation of the Defense Acquisition System"
DoDD 7045.14 - "Planning, Programming, Budgeting and Execution (PPBE) Process"
DoD 7000.14-R - “Department of Defense Financial Management Regulation” </t>
  </si>
  <si>
    <t>DoDD 5105.64 - "Defense Contract Management Agency (DCMA)"
DoDD 8260.05 - "Support for Strategic Analysis (SSA)"
Chairman of the Joint Chiefs of Staff Instruction 3170.01I - “Joint Capabilities Integration and Development,” January 23, 2015
DoDI 7045.14 - “Planning, Programming, Budgeting, and Execution (PPBE) Process” 
DoDI 8910.01 - "Information Collection and Reporting"</t>
  </si>
  <si>
    <r>
      <t xml:space="preserve">N/A </t>
    </r>
    <r>
      <rPr>
        <sz val="8"/>
        <color rgb="FFFF0000"/>
        <rFont val="Arial Narrow"/>
        <family val="2"/>
      </rPr>
      <t>(?)</t>
    </r>
  </si>
  <si>
    <r>
      <rPr>
        <sz val="8"/>
        <rFont val="Arial Narrow"/>
        <family val="2"/>
      </rPr>
      <t xml:space="preserve">MAN 3201-01 / </t>
    </r>
    <r>
      <rPr>
        <sz val="8"/>
        <color rgb="FFFF0000"/>
        <rFont val="Arial Narrow"/>
        <family val="2"/>
      </rPr>
      <t xml:space="preserve">
</t>
    </r>
    <r>
      <rPr>
        <sz val="8"/>
        <color rgb="FF0070C0"/>
        <rFont val="Arial Narrow"/>
        <family val="2"/>
      </rPr>
      <t>https://360.dcma.mil/sites/policy/CA/SitePages/3201r.aspx</t>
    </r>
  </si>
  <si>
    <r>
      <rPr>
        <sz val="8"/>
        <rFont val="Arial Narrow"/>
        <family val="2"/>
      </rPr>
      <t xml:space="preserve">MAN 3201-02 / </t>
    </r>
    <r>
      <rPr>
        <sz val="8"/>
        <color rgb="FFFF0000"/>
        <rFont val="Arial Narrow"/>
        <family val="2"/>
      </rPr>
      <t xml:space="preserve">
</t>
    </r>
    <r>
      <rPr>
        <sz val="8"/>
        <color rgb="FF0070C0"/>
        <rFont val="Arial Narrow"/>
        <family val="2"/>
      </rPr>
      <t>https://360.dcma.mil/sites/policy/CA/SitePages/3201r.aspx</t>
    </r>
  </si>
  <si>
    <t xml:space="preserve">Please provide your contact information if DCMA can contact you for follow up </t>
  </si>
  <si>
    <t>Click here for more details</t>
  </si>
  <si>
    <t>FAR 15.406, 15.407, Part 30, 30.202, 30.602, 30.605, 30.606, 31.205, 32.6, 33.2, 33.206, 33.211, 42.705, 42.709, 49.11, 52.230</t>
  </si>
  <si>
    <t xml:space="preserve">DCMA-MAN 2303-02, DCMA INST 326, 501, 809, 2301
https://360.dcma.mil/sites/policy/CE/SitePages/2303-01r.aspx
</t>
  </si>
  <si>
    <t>DCMA-MAN 2303-02
https://360.dcma.mil/sites/policy/CE/SitePages/2303-02r.aspx
DCMA INST 102, 109, 111, 116, 118, 1205, 1207, 1208, 123, 124, 130, 131, 203, 204, 207, 208, 210, 211, 219, 221, 300-1, 302, 303, 304, 305, 306, 308, 309, 3101, 311, 312, 313, 314, 317, 318, 322, 324, 326, 328, 8210-1B, 8210-1C, 8210-2,</t>
  </si>
  <si>
    <t xml:space="preserve">DCMA-MAN 2303-02
https://360.dcma.mil/sites/policy/CE/SitePages/2303-02r.aspx
DCMA INST 102, 109, 111, 116, 118, 1205, 1207, 1208, 123, 124, 130, 131, 203, 204, 207, 208, 210, 211, 219, 221, 300-1, 302, 303, 304, 305, 306, 308, 309, 3101, 311, 312, 313, 314, 317, 318, 322, 324, 326, 328, 8210-1B, 8210-1C, 8210-2, 
</t>
  </si>
  <si>
    <t>Clay Chaffee, Kelli Zagata</t>
  </si>
  <si>
    <t>Joy Esquivel, Pamela Mitchell, Ulett Benson</t>
  </si>
  <si>
    <t>Dr. Stepheny Finnie, PH-PIP</t>
  </si>
  <si>
    <t xml:space="preserve">Agency MA Team (Neil Myers) </t>
  </si>
  <si>
    <t>Agency MA Team (Neil Myers)
Security Directorate (Hugh Wiley), Saftey Center (Drew Swenson), 
IT-K (Darren King)</t>
  </si>
  <si>
    <t xml:space="preserve">DoDD 5105.64 - "Defense Contract Management Agency"
DoDD 5500.07 - "Standards of Conduct" 
</t>
  </si>
  <si>
    <t>Jason Peterson,Dwayne Bennett TDM</t>
  </si>
  <si>
    <t>Greg Hamilton (gregory.n.hamilton.civ@mail.mil)</t>
  </si>
  <si>
    <t>Agency MA Team (Neil Myers), Security Directorate (Hugh Wiley), Saftey Center (Drew Swenson), 
IT-K (Darren King)</t>
  </si>
  <si>
    <t>APL</t>
  </si>
  <si>
    <t>_16</t>
  </si>
  <si>
    <t>DCMA INTERNATIONAL COMMAND</t>
  </si>
  <si>
    <t>DCMA SPECIAL PROGRAMS COMMAND</t>
  </si>
  <si>
    <t>DCMA EASTERN REGIONAL COMMAND</t>
  </si>
  <si>
    <t>DCMA CENTRAL REGINAL COMMAND</t>
  </si>
  <si>
    <t>DCMA WESTERN REGIONAL COMMAND</t>
  </si>
  <si>
    <t>CUSTOMER ENGAGEMENT GROUP</t>
  </si>
  <si>
    <t>INDUSTRIAL ANALYSIS GROUP</t>
  </si>
  <si>
    <t>OFFICE OF GENERAL COUNSEL</t>
  </si>
  <si>
    <t>OFFICE OF INTERNAL AUDIT AND INSPECTOR GENERAL</t>
  </si>
  <si>
    <t>EXECUTIVE DIRECTOR INFORMATION TECHNOLOGY AND CIO OFFICE</t>
  </si>
  <si>
    <t>Defense Industrial Base Mission Assurance</t>
  </si>
  <si>
    <t>Defence Contract Audit Agency (DCAA)</t>
  </si>
  <si>
    <t>Air Force Materiel Command (AFMC)</t>
  </si>
  <si>
    <t>Other Non DoD</t>
  </si>
  <si>
    <t>Facilities Management</t>
  </si>
  <si>
    <t>Major Program Group</t>
  </si>
  <si>
    <t>Select …</t>
  </si>
  <si>
    <r>
      <rPr>
        <b/>
        <sz val="12"/>
        <color rgb="FF000099"/>
        <rFont val="Arial"/>
        <family val="2"/>
      </rPr>
      <t>Please identify your Service/Agency and Program using the provided dropdowns</t>
    </r>
    <r>
      <rPr>
        <b/>
        <sz val="12"/>
        <color rgb="FF0070C0"/>
        <rFont val="Arial Narrow"/>
        <family val="2"/>
      </rPr>
      <t>.</t>
    </r>
  </si>
  <si>
    <t>** Contractors/Industrial Partners</t>
  </si>
  <si>
    <t>Select ... [Service/Agency] first</t>
  </si>
  <si>
    <t>* DCMA - REGION COMMANDs</t>
  </si>
  <si>
    <t>Select ... [Major Program Group] first</t>
  </si>
  <si>
    <t>_1P</t>
  </si>
  <si>
    <t>_2P</t>
  </si>
  <si>
    <t>_7P</t>
  </si>
  <si>
    <t>_9P</t>
  </si>
  <si>
    <t>_8P</t>
  </si>
  <si>
    <t>_13P</t>
  </si>
  <si>
    <t xml:space="preserve">Please rate your satisfaction with DCMA’s support:  </t>
  </si>
  <si>
    <t xml:space="preserve"> Select …</t>
  </si>
  <si>
    <t xml:space="preserve"> Select ... [ DCMA Organization Group ] first</t>
  </si>
  <si>
    <t xml:space="preserve"> Select ... [ DCMA Business Capability ] first</t>
  </si>
  <si>
    <r>
      <t xml:space="preserve">Please provide information to DCMA Leadership </t>
    </r>
    <r>
      <rPr>
        <sz val="12"/>
        <color rgb="FF000099"/>
        <rFont val="Arial"/>
        <family val="2"/>
      </rPr>
      <t xml:space="preserve">that help identify resource gaps to meet your mission needs and enable the Agency to successfully meet its goals. </t>
    </r>
  </si>
  <si>
    <t>Facility Management</t>
  </si>
  <si>
    <t>4)   Major Program</t>
  </si>
  <si>
    <t>5)  Other Program</t>
  </si>
  <si>
    <t>6)  Overall</t>
  </si>
  <si>
    <t>7)  Timeliness</t>
  </si>
  <si>
    <t>8)  Accuracy</t>
  </si>
  <si>
    <t>9)  Professional</t>
  </si>
  <si>
    <t>10)  Impact on your job if the rated support no longer available</t>
  </si>
  <si>
    <t xml:space="preserve">13)  DCMA POC (FirstName  LastName) </t>
  </si>
  <si>
    <t xml:space="preserve">15)  Main Process  </t>
  </si>
  <si>
    <t>16)  Other Process(s)</t>
  </si>
  <si>
    <t>17)  Issuance Reference(s)</t>
  </si>
  <si>
    <t>18)  Tool Reference(s)</t>
  </si>
  <si>
    <t>19)  Training Reference(s)</t>
  </si>
  <si>
    <t>20)  Product/Report Reference(s)</t>
  </si>
  <si>
    <t>21)  Contract Referrence(s)</t>
  </si>
  <si>
    <t>23)  May DCMA contact you?</t>
  </si>
  <si>
    <t>24)  Email Address</t>
  </si>
  <si>
    <t>25)  Telephone Number</t>
  </si>
  <si>
    <t>2)   Organization Unit</t>
  </si>
  <si>
    <r>
      <rPr>
        <b/>
        <sz val="12"/>
        <color rgb="FFFF0000"/>
        <rFont val="Arial"/>
        <family val="2"/>
      </rPr>
      <t>*</t>
    </r>
    <r>
      <rPr>
        <sz val="12"/>
        <color theme="1"/>
        <rFont val="Arial"/>
        <family val="2"/>
      </rPr>
      <t xml:space="preserve"> 14)  DCMA Business Capability </t>
    </r>
  </si>
  <si>
    <r>
      <t xml:space="preserve">22)  Comments/Recommendations    
           </t>
    </r>
    <r>
      <rPr>
        <sz val="11"/>
        <color theme="1"/>
        <rFont val="Arial Narrow"/>
        <family val="2"/>
      </rPr>
      <t xml:space="preserve"> Issue / Risk / Opportunity / Observation</t>
    </r>
  </si>
  <si>
    <t>DCMA is committed to customer satisfaction. Please take a moment to complete this survey to allow us better support your mission's  needs.</t>
  </si>
  <si>
    <t>** Contractors/Industrial Partners **</t>
  </si>
  <si>
    <t>* DCMA - PRIMARY CMOs/REGION COMMANDs</t>
  </si>
  <si>
    <t>PRIMARY CMOs</t>
  </si>
  <si>
    <t>Ref_Program</t>
  </si>
  <si>
    <t>PID</t>
  </si>
  <si>
    <t>Program_Long_Name</t>
  </si>
  <si>
    <t>Component</t>
  </si>
  <si>
    <t>Program_Status</t>
  </si>
  <si>
    <t>Active</t>
  </si>
  <si>
    <t>3KW TACTICAL QUIET GENERATOR</t>
  </si>
  <si>
    <t>A-10 WING REPLACEMENT PROGRAM</t>
  </si>
  <si>
    <t>A-29 SUPER TUCANO LIGHT ATTACK AIRCRAFT</t>
  </si>
  <si>
    <t>ACOUSTIC RAPID COTS INSERTION</t>
  </si>
  <si>
    <t>ADVANCED ANTI-TANK WEAPON SYSTEM - MEDIUM</t>
  </si>
  <si>
    <t>ADVANCED ARRESTING GEAR</t>
  </si>
  <si>
    <t>ADVANCED EXTREMELY HIGH FREQUENCY SATELLITE: SPACE VEHICLE 1-4</t>
  </si>
  <si>
    <t>ADVANCED EXTREMELY HIGH FREQUENCY SATELLITE: SPACE VEHICLE 5-6</t>
  </si>
  <si>
    <t>ADVANCED GUNNERY TRAINING SYSTEM</t>
  </si>
  <si>
    <t>ADVANCED PILOT TRAINING SYSTEM</t>
  </si>
  <si>
    <t>ADVANCED RADAR THREAT SYSTEM VARIANT 2</t>
  </si>
  <si>
    <t>ADVANCED SENSOR DEVELOPMENT AND DEMONSTRATION</t>
  </si>
  <si>
    <t>ADVANCED TARGETING POD-SENSOR ENHANCEMENT/MODERNIZATION PROGRAM LITENING</t>
  </si>
  <si>
    <t>ADVANCED TARGETING POD-SENSOR ENHANCEMENT/SNIPER</t>
  </si>
  <si>
    <t>ADVANCED THREAT INFRARED COUNTERMEASURE/COMMON MISSILE WARNING SYSTEM</t>
  </si>
  <si>
    <t>AGM-84K STANDOFF LAND ATTACK MISSILE-EXPANDED RESPONSE</t>
  </si>
  <si>
    <t>AGM-88E ADVANCED ANTI-RADIATION GUIDED MISSILE</t>
  </si>
  <si>
    <t>AIM-120 ADVANCED MEDIUM RANGE AIR-TO-AIR MISSILE</t>
  </si>
  <si>
    <t>AIR AND MISSILE DEFENSE RADAR</t>
  </si>
  <si>
    <t>AIR FORCE INTERCONTINENTAL BALLISTIC MISSILE FUZE MODERNIZATION</t>
  </si>
  <si>
    <t>AIR FORCE SUBSCALE AERIAL TARGET</t>
  </si>
  <si>
    <t>AIR TRAFFIC NAVIGATION INTEGRATION &amp; COORDINATION SYSTEM</t>
  </si>
  <si>
    <t>AIRBORNE LASER MINE DETECTION SYSTEM</t>
  </si>
  <si>
    <t>AIRBORNE SIGNALS INTELLIGENCE PAYLOAD - INCREMENT 1</t>
  </si>
  <si>
    <t>AIRBORNE SIGNALS INTELLIGENCE PAYLOAD - INCREMENT 2 BUILD A</t>
  </si>
  <si>
    <t>AIRBORNE WARNING AND CONTROL SYSTEM BLOCK 40/45 UPGRADE</t>
  </si>
  <si>
    <t>AIRCRAFT LAUNCH AND RECOVERY EQUIPMENT CRTICAL SAFETY ITEMS</t>
  </si>
  <si>
    <t>AIR-LAUNCHED RAPID RESPONSE WEAPON</t>
  </si>
  <si>
    <t>AMPHIBIOUS COMBAT VEHICLE FAMILY OF VEHICLES</t>
  </si>
  <si>
    <t>AN/AAQ-30A TARGET SIGHT SYSTEM</t>
  </si>
  <si>
    <t>AN/AAQ-45 DISTRIBUTED APERTURE INFRARED COUNTER MEASURES</t>
  </si>
  <si>
    <t>DOD</t>
  </si>
  <si>
    <t>AN/APR-48B MODERNIZED RADAR FREQUENCY INTERFEROMETER</t>
  </si>
  <si>
    <t>AN/AQS-22 AIRBORNE LOW FREQUENCY SONAR</t>
  </si>
  <si>
    <t>AN/ASQ-235 AIRBORNE MINE NEUTRALIZATION SYSTEM</t>
  </si>
  <si>
    <t>AN/BYG-1 WEAPON CONTROL SYSTEM</t>
  </si>
  <si>
    <t>AN/TPQ-50 LIGHTWEIGHT COUNTER MORTAR RADAR</t>
  </si>
  <si>
    <t>AN/TSC-154/SECURE MOBILE ANTI-JAM RELIABLE TACTICAL TERMINAL</t>
  </si>
  <si>
    <t>AN/UMQ-13(V) METEOROLOGICAL DATA SYSTEM</t>
  </si>
  <si>
    <t>APACHE SENSORS</t>
  </si>
  <si>
    <t>ARMORED MULTI-PURPOSE VEHICLE</t>
  </si>
  <si>
    <t>ARMY TACTICAL MISSILE SYSTEM</t>
  </si>
  <si>
    <t>ASSAULT AMPHIBIAN VEHICLE RELIABILITY, AVAILABILITY, MAINTAINABILITY/REBUILD TO STANDARD</t>
  </si>
  <si>
    <t>B-1B ADVANCED RADAR/ELECTRONIC WARFARE TEST STATION</t>
  </si>
  <si>
    <t>B-2 DEFENSIVE MANAGEMENT SYSTEM - MODERNIZATION</t>
  </si>
  <si>
    <t>B-52 COMBAT NETWORK COMMUNICATIONS TECHNOLOGY</t>
  </si>
  <si>
    <t>B61 MOD 12 LIFE EXTENSION PROGRAM TAILKIT ASSEMBLY</t>
  </si>
  <si>
    <t>BARRACUDA MINE NEUTRALIZATION SYSTEM</t>
  </si>
  <si>
    <t>BATTLEFIELD AIRBORNE COMMUNICATIONS NODE</t>
  </si>
  <si>
    <t>BLOCK 4 LOW PROFILE PHOTONICS MAST</t>
  </si>
  <si>
    <t>BLUE FORCE TRACKING 2</t>
  </si>
  <si>
    <t>BOMBER ARMAMENT TESTER</t>
  </si>
  <si>
    <t>BRADLEY M2A4/M7A4 UPGRADE</t>
  </si>
  <si>
    <t>BRIDGE ADAPTER PALLET</t>
  </si>
  <si>
    <t>C-130H AVIONICS MODERNIZATION PROGRAM (AMP) INCREMENT 2</t>
  </si>
  <si>
    <t>C-17 GLOBEMASTER III FLEXIBLE CARGO AIRCRAFT</t>
  </si>
  <si>
    <t>CLOSE-IN WEAPON SYSTEM</t>
  </si>
  <si>
    <t>COMBAT RESCUE HELICOPTER</t>
  </si>
  <si>
    <t>COMBAT SURVIVOR EVADER LOCATOR NEXT GENERATION CRYPTOGRAPHIC ARCHITECTURE</t>
  </si>
  <si>
    <t>COMMAND, CONTROL BATTLE MANAGEMENT AND COMMUNICATIONS</t>
  </si>
  <si>
    <t>COMMON AVIATION COMMAND AND CONTROL SYSTEM</t>
  </si>
  <si>
    <t>COMMON INFRARED COUNTERMEASURE</t>
  </si>
  <si>
    <t>CONSOLIDATED AFLOAT NETWORK AND ENTERPRISE SERVICES</t>
  </si>
  <si>
    <t>COOPERATIVE ENGAGEMENT CAPABILITY</t>
  </si>
  <si>
    <t>CVN 78: ELECTROMAGNETIC AIRCRAFT LAUNCH SYSTEM</t>
  </si>
  <si>
    <t xml:space="preserve">DDG 51 MODERNIZATION </t>
  </si>
  <si>
    <t>DEEP SUBMERGENCE SYSTEMS FLY-BY-WIRE</t>
  </si>
  <si>
    <t>DEPLOYABLE RADAR APPROACH CONTROL</t>
  </si>
  <si>
    <t>DIGITAL MODULAR RADIO</t>
  </si>
  <si>
    <t>DIGITAL RANGE TRAINING SYSTEM</t>
  </si>
  <si>
    <t>DOPPLER GPS NAVIGATION SET</t>
  </si>
  <si>
    <t>E-2D ADVANCED HAWKEYE AIRCRAFT</t>
  </si>
  <si>
    <t>EARLY ENTRY FLUID DISTRIBUTION SYSTEM</t>
  </si>
  <si>
    <t>ELECTRONIC WARFARE PLANNING MANAGEMENT TOOL</t>
  </si>
  <si>
    <t>EMBEDDED GLOBAL POSITIONING SYSTEM/INERTIAL NAVIGATION SYSTEM</t>
  </si>
  <si>
    <t>ENHANCED POLAR SYSTEM RECAPITALIZATION</t>
  </si>
  <si>
    <t>EVOLVED SEA SPARROW MISSILE</t>
  </si>
  <si>
    <t>F/A-18E/F NAVAL STRIKE FIGHTER AND EA-18G GROWLER AIRCRAFT</t>
  </si>
  <si>
    <t>F/A-18E/F SERVICE LIFE MODIFICATION (SLM)</t>
  </si>
  <si>
    <t>F-15E RADAR MODERNIZATION PROGRAM APG-82(V)1</t>
  </si>
  <si>
    <t>F-35 JOINT STRIKE FIGHTER ENGINE</t>
  </si>
  <si>
    <t>F-35 LIGHTNING II JOINT STRIKE FIGHTER (JSF) PROGRAM</t>
  </si>
  <si>
    <t>FAMILY OF ADVANCED BEYOND LINE-OF-SIGHT TERMINALS COMMAND POST TERMINALS</t>
  </si>
  <si>
    <t>FAMILY OF MEDIUM TACTICAL VEHICLES</t>
  </si>
  <si>
    <t>FAMILY OF WEAPON SIGHTS - CREW SERVED</t>
  </si>
  <si>
    <t>FAMILY OF WEAPON SIGHTS - INDIVIDUAL</t>
  </si>
  <si>
    <t>FIRETRUCK, AIRCRAFT RESCUE FIREFIGHTER/EXPEDITIONARY FIREFIGHTER AND RESCUE</t>
  </si>
  <si>
    <t>FRIGATE WEAPONS SYSTEM</t>
  </si>
  <si>
    <t>GLOBAL AIRCREW STRATEGIC NETWORK TERMINAL INCREMENT 1</t>
  </si>
  <si>
    <t>GLOBAL POSITIONING SYSTEM III AND GLOBAL POSITIONING SYSTEM III FOLLOW-ON PRODUCTION</t>
  </si>
  <si>
    <t>GRIFFIN MISSILE SYSTEM</t>
  </si>
  <si>
    <t>GROUND/AIR TASK ORIENTED RADAR</t>
  </si>
  <si>
    <t>GROUND-BASED MIDCOURSE DEFENSE</t>
  </si>
  <si>
    <t>GUIDED MULTIPLE LAUNCH ROCKET SYSTEM/GUIDED MULTIPLE LAUNCH ROCKET SYSTEM ALTERNATIVE WARHEAD</t>
  </si>
  <si>
    <t>HANDHELD, MANPACK, AND SMALL FORM FIT RADIOS</t>
  </si>
  <si>
    <t>HARD TARGET VOID SENSING FUZE</t>
  </si>
  <si>
    <t>HEAVY EXPANDED MOBILITY TACTICAL TRUCK</t>
  </si>
  <si>
    <t>HIGH MOBILITY ARTILLERY ROCKET SYSTEM</t>
  </si>
  <si>
    <t>HIGH SPEED ANTI-RADIATION MISSILE</t>
  </si>
  <si>
    <t>HOMELAND DEFENSE RADAR - HAWAII</t>
  </si>
  <si>
    <t>HUSKY MOUNTED DETECTION SYSTEM</t>
  </si>
  <si>
    <t>HYDRA 70 2.75 INCH ROCKET</t>
  </si>
  <si>
    <t>IMPROVED POSITIONING AND AZIMUTH DETERMINING SYSTEM - GPS</t>
  </si>
  <si>
    <t>IMPROVED TURBINE ENGINE PROGRAM</t>
  </si>
  <si>
    <t>INFRARED SEARCH AND TRACK</t>
  </si>
  <si>
    <t>INSTRUMENTABLE MULTIPLE INTEGRATED LASER ENGAGEMENT SYSTEM</t>
  </si>
  <si>
    <t>INTEGRATED AIR AND MISSILE DEFENSE</t>
  </si>
  <si>
    <t>INTEGRATED DEFENSIVE ELECTRONIC COUNTERMEASURES BLOCK 2/3</t>
  </si>
  <si>
    <t>INTEGRATED DEFENSIVE ELECTRONIC COUNTERMEASURES BLOCK 4</t>
  </si>
  <si>
    <t>INTEGRATED- MILITARY OPERATIONS ON URBANIZED TERRAIN (MOUT) TRAINING SYTEM</t>
  </si>
  <si>
    <t>INTEGRATED SUBMARINE IMAGING SYSTEM</t>
  </si>
  <si>
    <t>INTERMEDIATE RANGE BALLISTIC MISSILE</t>
  </si>
  <si>
    <t>JOINT AIR-TO-GROUND MISSILE</t>
  </si>
  <si>
    <t>JOINT AIR-TO-SURFACE STANDOFF MISSILE EXTENDED RANGE</t>
  </si>
  <si>
    <t>JOINT ASSAULT BRIDGE</t>
  </si>
  <si>
    <t>JOINT BIOLOGICAL TACTICAL DETECTION SYSTEM</t>
  </si>
  <si>
    <t>JOINT DIRECT ATTACK MUNITION</t>
  </si>
  <si>
    <t>JOINT LAND COMPONENT CONSTRUCTIVE TRAINING CAPABILITY</t>
  </si>
  <si>
    <t>JOINT LIGHT TACTICAL VEHICLE</t>
  </si>
  <si>
    <t>JOINT POLAR SATELLITE SYSTEM-2</t>
  </si>
  <si>
    <t>JOINT PRECISION APPROACH AND LANDING SYSTEM</t>
  </si>
  <si>
    <t>JOINT PRIMARY AIRCRAFT TRAINING SYSTEM</t>
  </si>
  <si>
    <t>JOINT STANDOFF WEAPON</t>
  </si>
  <si>
    <t>JOINT SURVEILLANCE TARGET ATTACK RADAR SYSTEM</t>
  </si>
  <si>
    <t>JOINT THREAT EMITTER</t>
  </si>
  <si>
    <t>KGT-42 AEROSPACE VEHICLE EQUIPMENT</t>
  </si>
  <si>
    <t>LARGE AIRCRAFT INFRARED COUNTERMEASURES SYSTEM</t>
  </si>
  <si>
    <t>LETHAL MINIATURE AERIAL MISSILE SYSTEM</t>
  </si>
  <si>
    <t>LEVEL I SUBMARINE SAFETY</t>
  </si>
  <si>
    <t>LIGHT ARMORED VEHICLE OBSOLESCENCE</t>
  </si>
  <si>
    <t>LIGHT ARMORED VEHICLES ANTI-TANK MODERNIZATION PROGRAM</t>
  </si>
  <si>
    <t>LIGHTWEIGHT LASER DESIGNATOR/RANGEFINDER AN/PED-1</t>
  </si>
  <si>
    <t>LIMITED INTERIM MISSLE WARNING SYSTEM QUICK REACTION CABABILITY</t>
  </si>
  <si>
    <t>LITTORAL COMBAT SHIP MISSION MODULES</t>
  </si>
  <si>
    <t>LOGISTICS SUPPORT FACILITY</t>
  </si>
  <si>
    <t>LONG RANGE DISCRIMINATION RADAR</t>
  </si>
  <si>
    <t>LOW ALTITUDE NAVIGATION AND TARGETING INFRARED FOR NIGHT - SUPPORT EQUIPMENT INTELLIGENCE SUPPORT</t>
  </si>
  <si>
    <t>LOW COST CONFORMAL ARRAY</t>
  </si>
  <si>
    <t>M1156 PRECISION GUIDANCE KIT</t>
  </si>
  <si>
    <t>M777A2-INDIA LIGHTWEIGHT 155MM HOWITZER</t>
  </si>
  <si>
    <t>M88A2 HEAVY EQUIPMENT RECOVERY COMBAT UTILITY LIFT AND EVACUATION SYSTEM</t>
  </si>
  <si>
    <t>MANNED DESTRUCTIVE SUPPRESSION/HARM TARGETING SYSTEM</t>
  </si>
  <si>
    <t>MAN-PORTABLE SURFACE-TO-AIR MISSILE</t>
  </si>
  <si>
    <t>MASSIVE ORDNANCE PENETRATOR</t>
  </si>
  <si>
    <t>MD-530 CAYUSE WARRIOR</t>
  </si>
  <si>
    <t>MEDIUM CALIBER PROGRAM</t>
  </si>
  <si>
    <t>MEDIUM MINE PROTECTED VEHICLE</t>
  </si>
  <si>
    <t>MEDIUM RANGE BALLISTIC MISSILE TARGETS</t>
  </si>
  <si>
    <t>MEDIUM RANGE BALLISTIC MISSILE TYPE 3 CONFIGURATION 2</t>
  </si>
  <si>
    <t>MINIATURE AIR LAUNCHED DECOY</t>
  </si>
  <si>
    <t>MISSION NETWORK</t>
  </si>
  <si>
    <t>MISSION PLANNING ENTERPRISE CONTRACT II</t>
  </si>
  <si>
    <t>MK 48 MOD 7 GUIDANCE AND CONTROL SECTION</t>
  </si>
  <si>
    <t>MK 54 MOD 1 LIGHTWEIGHT HYBRID TORPEDO</t>
  </si>
  <si>
    <t>MOBILE PROTECTED FIREPOWER - BAE</t>
  </si>
  <si>
    <t>MOBILE PROTECTED FIREPOWER - GDLS</t>
  </si>
  <si>
    <t>MODELING AND SIMULATION CONTRACT FOR FRAMEWORK AND TOOLS</t>
  </si>
  <si>
    <t>MODELING AND SIMULATION CONTRACT FOR TRUTH MODELING AND ELEMENTS REPRESENTATIONS</t>
  </si>
  <si>
    <t>MODULAR FUEL SYSTEM - TANK RACK MODULE</t>
  </si>
  <si>
    <t>MQ-25 STINGRAY</t>
  </si>
  <si>
    <t>MQ-27A SCANEAGLE UAS</t>
  </si>
  <si>
    <t>MULTIPLE LAUNCH ROCKET SYSTEM</t>
  </si>
  <si>
    <t>NASA EVOLVED EXPENDABLE LAUNCH VEHICLE DELTA IV</t>
  </si>
  <si>
    <t>NASA GEO OPERATIONAL ENVIRON SATELLITE</t>
  </si>
  <si>
    <t>NASA INTERNATIONAL SPACE STATION</t>
  </si>
  <si>
    <t>NASA JAMES WEBB SPACE TELESCOPE</t>
  </si>
  <si>
    <t>NASA LAUNCH SERVICES PROGRAMS</t>
  </si>
  <si>
    <t>NASA ORION/MULTI-PURPOSE CREW VEHICLE</t>
  </si>
  <si>
    <t>NASA SPACE LAUNCH SYSTEM RS-25 ENGINE</t>
  </si>
  <si>
    <t>NASA TRACKING AND DATA RELAY SATELLITE</t>
  </si>
  <si>
    <t>NATIONAL SECURITY SPACE LAUNCH</t>
  </si>
  <si>
    <t>NAVY MULTIBAND TERMINAL</t>
  </si>
  <si>
    <t>NAVY NUCLEAR PROPULSION</t>
  </si>
  <si>
    <t>NETWORK TACTICAL COMMON DATA LINK SYSTEM</t>
  </si>
  <si>
    <t>NEXT GENERATION CHEMICAL DETECTOR</t>
  </si>
  <si>
    <t>NEXT GENERATION JAMMER MID-BAND</t>
  </si>
  <si>
    <t>NEXT GENERATION OPERATIONAL CONTROL SYSTEM</t>
  </si>
  <si>
    <t>NEXT GENERATION OVERHEAD PERSISTENT INFRARED GEOSYNCHRONOUS EARTH ORBIT</t>
  </si>
  <si>
    <t>NEXT GENERATION OVERHEAD PERSISTENT INFRARED SPACE - POLAR</t>
  </si>
  <si>
    <t>NUCLEAR PLANT MATERIAL</t>
  </si>
  <si>
    <t>NUCLEAR WEAPONS SECURITY</t>
  </si>
  <si>
    <t>ORCA - EXTRA LARGE UNMANNED UNDER SEA VEHICLE</t>
  </si>
  <si>
    <t>PALADIN INTEGRATED MANAGEMENT</t>
  </si>
  <si>
    <t>PALLETIZED LOAD SYSTEM</t>
  </si>
  <si>
    <t>PATRIOT ADVANCED CAPABILITY-3 MISSILE SEGMENT ENHANCEMENT</t>
  </si>
  <si>
    <t>PROTECTED TACTICAL SERVICE FIELD DEMONSTRATION</t>
  </si>
  <si>
    <t>QF-16 FULL SCALE AERIAL TARGET</t>
  </si>
  <si>
    <t>RIM-116 ROLLING AIRFRAME MISSILE</t>
  </si>
  <si>
    <t>SEMITRAILER FB BB/CONT TR 34T M872 C/S</t>
  </si>
  <si>
    <t>SHALLOW WATER COMBAT SUBMERSIBLE</t>
  </si>
  <si>
    <t>SHIP SELF DEFENSE SYSTEM</t>
  </si>
  <si>
    <t>SMALL DIAMETER BOMB INCREMENT I</t>
  </si>
  <si>
    <t>SMALL DIAMETER BOMB INCREMENT II</t>
  </si>
  <si>
    <t>SPACE BASED INFRARED SYSTEM HIGH</t>
  </si>
  <si>
    <t>SPACE LAUNCH SYSTEM</t>
  </si>
  <si>
    <t>STANDARD MISSILE 2</t>
  </si>
  <si>
    <t>STANDARD MISSILE-3</t>
  </si>
  <si>
    <t>STANDARD MISSILE-6</t>
  </si>
  <si>
    <t>SUBSONIC AERIAL TARGET PROGRAM</t>
  </si>
  <si>
    <t>SURFACE MINE COUNTERMEASURE UNMANNED UNDERSEA VEHICLE</t>
  </si>
  <si>
    <t>SURFACE SHIP ANTISUBMARINE WARFARE SYSTEM</t>
  </si>
  <si>
    <t>T408 GE 400 ENGINE</t>
  </si>
  <si>
    <t>T-44/T-6 CONTRACTOR LOGISTICS SUPPORT</t>
  </si>
  <si>
    <t>T-45 CONTRACTOR LOGISTICS SUPPORT</t>
  </si>
  <si>
    <t>TACTICAL SIGINT PAYLOAD</t>
  </si>
  <si>
    <t>TACTICAL TOMAHAWK RGM-109E/UGM-109E MISSILE</t>
  </si>
  <si>
    <t>TERMINAL HIGH ALTITUDE AREA DEFENSE SYSTEM</t>
  </si>
  <si>
    <t>TH-57 CONTRACTOR LOGISTICS SUPPORT</t>
  </si>
  <si>
    <t>THIRD GENERATION FLIR</t>
  </si>
  <si>
    <t>TUBE-LAUNCHED, OPTICALLY-TRACKED, WIRE-GUIDED MISSILE</t>
  </si>
  <si>
    <t>TYPE-4 (T4) SUBSCALE TARGETS</t>
  </si>
  <si>
    <t>UH-72A LAKOTA LIGHT UTILITY HELICOPTER</t>
  </si>
  <si>
    <t>UNMANNED INFLUENCE SWEEP SYSTEM</t>
  </si>
  <si>
    <t>UTILITY HELICOPTER REPLACEMENT PROGRAM</t>
  </si>
  <si>
    <t>VC-25B</t>
  </si>
  <si>
    <t>VEHICLE OPTIC SENSOR SYSTEM</t>
  </si>
  <si>
    <t>CLOSE COMBAT TACTICAL TRAINER</t>
  </si>
  <si>
    <t>Suspended</t>
  </si>
  <si>
    <t>WEATHER SYSTEM FOLLOW-ON - MICROWAVE</t>
  </si>
  <si>
    <t>WIDEBAND GLOBAL SATCOM</t>
  </si>
  <si>
    <t>155MM LW HOWITZER (M777) - MARINE CORPS</t>
  </si>
  <si>
    <t>Terminated</t>
  </si>
  <si>
    <t>A-10 THUNDERBOLT II (A/OA-10A)</t>
  </si>
  <si>
    <t>ABRAMS TANK MODERNIZATION</t>
  </si>
  <si>
    <t>ADVANCED MISSION COMPUTER AND DISPLAY / FIBRE CHANNEL NETWORK SWITCHES</t>
  </si>
  <si>
    <t>AEGIS WEAPON SYSTEM MODS - DIRECTOR CONTROLLER</t>
  </si>
  <si>
    <t>OTHER</t>
  </si>
  <si>
    <t>AIR AND SPACE OPERATIONS CENTER-WEAPON SYSTEM INCREMENT 10.2 (AOC-WS INC 10.2)</t>
  </si>
  <si>
    <t>AIR LAUNCHED TARGET (ALT)</t>
  </si>
  <si>
    <t>AMPHIBIOUS COMBAT VEHICLE PHASE 1 INCREMENT 1-SAIC</t>
  </si>
  <si>
    <t>AWACS - JAPAN RADAR SYS IMPROVEMENT PROGRAM (RSIP)</t>
  </si>
  <si>
    <t>AWACS - NATO MID-TERM</t>
  </si>
  <si>
    <t>AWACS - NEXT GENERATION IDENT FRIEND / FOE (NGIFF)</t>
  </si>
  <si>
    <t>AWACS - SAUDI RADAR SYS IMPROVEMENT PROGRAM (RSIP)</t>
  </si>
  <si>
    <t>B-2 RADAR MODERNIZATION PROGRAM (RMP)</t>
  </si>
  <si>
    <t>BATTLE CONTROL SYSTEM - FIXED (BCS-F)</t>
  </si>
  <si>
    <t>BRADLEY ENGINEERING CHANGE PROPOSAL</t>
  </si>
  <si>
    <t>C-130 AVIONICS MODERNIZATION PROGRAM (AMP)</t>
  </si>
  <si>
    <t>C-130J SUSTAINMENT</t>
  </si>
  <si>
    <t>C-17A GLOBEMASTER SUSTAINMENT PARTNERSHIP (GSP)</t>
  </si>
  <si>
    <t>C-17A PRODUCIBILITY ENHANCEMENT/PERFORMANCE IMPROVEMENT</t>
  </si>
  <si>
    <t>C-27J SPARTAN</t>
  </si>
  <si>
    <t>C-5 AVIONICS MODERNIZATION PROGRAM (AMP)</t>
  </si>
  <si>
    <t>C-5 RELIABILITY ENHANCEMENT AND RE-ENGINING PROGRAM</t>
  </si>
  <si>
    <t>COBRA JUDY REPLACEMENT</t>
  </si>
  <si>
    <t>COMBAT SURVIVOR EVADER LOCATOR (CSEL)</t>
  </si>
  <si>
    <t>COMMON LINK INTEGRATION PROCESSING (CLIP)</t>
  </si>
  <si>
    <t>COUNTER DEFILADE TARGET ENGAGEMENT (EX-IHEABWS)</t>
  </si>
  <si>
    <t>DDG 1000 ADVANCED GUN SYSTEM (DDG 1000 AGS)</t>
  </si>
  <si>
    <t>DEFENSE MET SATELLITE PROGRAM (DMSP) - LM SUNNYVAL</t>
  </si>
  <si>
    <t>DEFENSE MET SATELLITE PROGRAM (DMSP) - NG BALTIMOR</t>
  </si>
  <si>
    <t>DIGITAL AIRPORT SURVEILLANCE RADAR (DASR) (EX-NAS)</t>
  </si>
  <si>
    <t>EELV - BOEING (DELTA)</t>
  </si>
  <si>
    <t>EELV - LOCKHEED MARTIN (ATLAS)</t>
  </si>
  <si>
    <t>ENHANCED MEDIUM ALT. RECON AND SURV. SYS. (EMARSS)</t>
  </si>
  <si>
    <t>ENHANCED POLAR SYSTEM</t>
  </si>
  <si>
    <t>ENHANCED POSITION LOCATION REPORTING SYS (EPLRS)</t>
  </si>
  <si>
    <t>F-100-PW-220, 229 ENGINES</t>
  </si>
  <si>
    <t>F-119 ENGINE FOR F-22</t>
  </si>
  <si>
    <t>GLOBAL COMMAND AND CONTROL SYSTEM- ARMY (GCCS-A)</t>
  </si>
  <si>
    <t>GLOBAL POSITIONING SYSTEM BLOCK II F(GPS II F)</t>
  </si>
  <si>
    <t>GLOBAL POSITIONING SYSTEM III FOLLOW-ON PRODUCTION</t>
  </si>
  <si>
    <t>GPS POSITION, NAVIGATION, &amp; TIMING SERVICE (GPNTS)</t>
  </si>
  <si>
    <t xml:space="preserve">GROUND COMBAT VEHICLE – IFV - BAE </t>
  </si>
  <si>
    <t xml:space="preserve">GROUND COMBAT VEHICLE – IFV - GDLS </t>
  </si>
  <si>
    <t>HIGH MOBILITY MULTI-PURPOSE WHEELED VEHICLE(HMMWV)</t>
  </si>
  <si>
    <t>INTEGRATED BROADCAST SERVICE</t>
  </si>
  <si>
    <t>JBPDS</t>
  </si>
  <si>
    <t>JCREW I1.1</t>
  </si>
  <si>
    <t>JLENS</t>
  </si>
  <si>
    <t>JOINT AND ALLIED THREAT AWARENESS SYSTEM (JATAS)</t>
  </si>
  <si>
    <t>JOINT LIGHT TACHTICAL VEHICLE - OSHKOSH</t>
  </si>
  <si>
    <t>JOINT LIGHT TACTICAL VEHICLE - AM GENERAL</t>
  </si>
  <si>
    <t>JOINT LIGHT TACTICAL VEHICLE - LOCKHEED MARTIN</t>
  </si>
  <si>
    <t>JOINT MISSION PLANNING SYSTEM (JMPS)</t>
  </si>
  <si>
    <t>JTNC JTN - ENTERPRISE NETWORK MANAGER (JENM)</t>
  </si>
  <si>
    <t>JTRS - AMF (SAN DIEGO)</t>
  </si>
  <si>
    <t>JTRS - GMR - GROUND MOBILE RADIO</t>
  </si>
  <si>
    <t>KC-135 GLOBAL AIR TRAFFIC MANAGEMENT (GATM)</t>
  </si>
  <si>
    <t>KC-135 PROGRAMMED DEPOT MAINTENANCE PROGRAM</t>
  </si>
  <si>
    <t>LIGHTWEIGHT LASER DESIGNATOR/RANGEFINDER III</t>
  </si>
  <si>
    <t xml:space="preserve">LITENING LEGACY </t>
  </si>
  <si>
    <t>LITTORAL COMBAT SHIP</t>
  </si>
  <si>
    <t>LONG ENDURANCE MULTI-INTELLIGENCE VEHICLE (LEMV)</t>
  </si>
  <si>
    <t>LONGBOW APACHE</t>
  </si>
  <si>
    <t>LPD-17 SHIP SYSTEMS INTEGRATOR</t>
  </si>
  <si>
    <t>M153 CROWS</t>
  </si>
  <si>
    <t>MID-TIER NETWORKING VEHICULAR RADIO</t>
  </si>
  <si>
    <t>MINE PROTECTED CLEARANCE VEHICLE (MPCV)</t>
  </si>
  <si>
    <t>MK 48 ADCAP COMMON BROADBAND ADVANCED SONAR SYSTEM</t>
  </si>
  <si>
    <t>MK 48 NEW GENERATION HEAVYWEIGHT TORPEDOES</t>
  </si>
  <si>
    <t>MK 54 NEW GENERATION LIGHTWEIGHT TORPEDOES</t>
  </si>
  <si>
    <t>MODERNIZED USER EQUIPMENT (MUE)</t>
  </si>
  <si>
    <t>MRAP FPII</t>
  </si>
  <si>
    <t>MRAP NAVISTAR DEFENSE LLC</t>
  </si>
  <si>
    <t>MRAP RG-31 GDLS-C</t>
  </si>
  <si>
    <t>OASIS, AN/ALQ-220</t>
  </si>
  <si>
    <t>OBJECTIVE SIMULATION FRAMEWORK</t>
  </si>
  <si>
    <t>OH-58 COCKPIT &amp; SENSOR UPGRADE - HONEYWELL</t>
  </si>
  <si>
    <t>PATRIOT ADVANCED CAPABILITY-3</t>
  </si>
  <si>
    <t>REMOTE MINEHUNTING SYSTEM (RMS) AN/WLD 1</t>
  </si>
  <si>
    <t xml:space="preserve">SILENT KNIGHT RADAR </t>
  </si>
  <si>
    <t>SPACELIFT RANGE SYSTEMS - CONTRACT</t>
  </si>
  <si>
    <t>SPIDER</t>
  </si>
  <si>
    <t>STANDARD MISSILE 2 BLOCKS IIIA, IIIB, AND IV</t>
  </si>
  <si>
    <t>THERMAL WEAPON SIGHTS (TWS)</t>
  </si>
  <si>
    <t>UPGRADED EARLY WARNING RADAR</t>
  </si>
  <si>
    <t>WARSIM</t>
  </si>
  <si>
    <t>Z_ACTIVE ELECTRONICALLY SCANNED ARRAY  (AESA) - SA</t>
  </si>
  <si>
    <t>Z_AFATDS</t>
  </si>
  <si>
    <t>Z_AIR FORCE SATELLITE CONTROL NETWORK (AFSCN)</t>
  </si>
  <si>
    <t xml:space="preserve">Z_AWACS CNS/ATM DRAGON </t>
  </si>
  <si>
    <t>Z_C-17A GLOBEMASTER PRODUCTION PROGRAM</t>
  </si>
  <si>
    <t>Z_LVSR - MARINE CORPS</t>
  </si>
  <si>
    <t>Z_MANEUVER CONTROL SYSTEM COMMAND POST OF THE FUTU</t>
  </si>
  <si>
    <t>Z_MH-60S UTILITY HELICOPTER SYSTEM</t>
  </si>
  <si>
    <t>Z_SMART-T</t>
  </si>
  <si>
    <t>Z_SURFACE ELEC WARFARE IMPROVE PROG (SEWIP 1)</t>
  </si>
  <si>
    <t>Z_SURFACE ELEC WARFARE IMPROVE PROG BLK2 (SEWIP2)</t>
  </si>
  <si>
    <t>Z_TACTICAL AIRCRAFT MOVING MAP CAPABILITY-</t>
  </si>
  <si>
    <r>
      <rPr>
        <sz val="12"/>
        <color rgb="FFFF0000"/>
        <rFont val="Arial"/>
        <family val="2"/>
      </rPr>
      <t xml:space="preserve">* </t>
    </r>
    <r>
      <rPr>
        <sz val="12"/>
        <color theme="1"/>
        <rFont val="Arial"/>
        <family val="2"/>
      </rPr>
      <t xml:space="preserve">12)  DCMA Organization Unit </t>
    </r>
  </si>
  <si>
    <r>
      <t xml:space="preserve">3)   Major Program Group </t>
    </r>
    <r>
      <rPr>
        <sz val="11"/>
        <color theme="1"/>
        <rFont val="Arial Narrow"/>
        <family val="2"/>
      </rPr>
      <t>(Air Force, Army, Navy, NASA, MDA…)</t>
    </r>
  </si>
  <si>
    <r>
      <rPr>
        <b/>
        <sz val="12"/>
        <color rgb="FFFF0000"/>
        <rFont val="Arial"/>
        <family val="2"/>
      </rPr>
      <t>*</t>
    </r>
    <r>
      <rPr>
        <sz val="12"/>
        <color theme="1"/>
        <rFont val="Arial"/>
        <family val="2"/>
      </rPr>
      <t xml:space="preserve"> 11)  DCMA Organizational Group</t>
    </r>
    <r>
      <rPr>
        <sz val="11"/>
        <color theme="1"/>
        <rFont val="Arial Narrow"/>
        <family val="2"/>
      </rPr>
      <t xml:space="preserve"> (Primary CMO/Center/Group/HQ)</t>
    </r>
  </si>
  <si>
    <t xml:space="preserve">Please identify DCMA Organization and individual(s) who provided you the support. </t>
  </si>
  <si>
    <r>
      <rPr>
        <sz val="12"/>
        <color rgb="FFFF0000"/>
        <rFont val="Arial"/>
        <family val="2"/>
      </rPr>
      <t xml:space="preserve">* </t>
    </r>
    <r>
      <rPr>
        <sz val="12"/>
        <color theme="1"/>
        <rFont val="Arial"/>
        <family val="2"/>
      </rPr>
      <t>1)   Service/Agency</t>
    </r>
  </si>
  <si>
    <r>
      <t xml:space="preserve"> </t>
    </r>
    <r>
      <rPr>
        <sz val="11"/>
        <rFont val="Candara Light"/>
        <family val="2"/>
      </rPr>
      <t xml:space="preserve"> (</t>
    </r>
    <r>
      <rPr>
        <sz val="11"/>
        <color rgb="FFFF0000"/>
        <rFont val="Candara Light"/>
        <family val="2"/>
      </rPr>
      <t>*</t>
    </r>
    <r>
      <rPr>
        <sz val="11"/>
        <rFont val="Candara Light"/>
        <family val="2"/>
      </rPr>
      <t xml:space="preserve">) </t>
    </r>
    <r>
      <rPr>
        <b/>
        <sz val="11"/>
        <rFont val="Calibri"/>
        <family val="2"/>
      </rPr>
      <t>Indicate required fields</t>
    </r>
  </si>
  <si>
    <t>The framework that supports administrative processes and procedures; the foundation upon which the Agency accomplishes its mission</t>
  </si>
  <si>
    <t>Leases, Inter-Service Support Agreements, Utilities, Renovation Projects, Moves, Vehicle Fleet, and Logistical Support.  Four programs under Administration:
(1) Policy Issuances Program,  (2) Organization Structure, Mission, and Functions Program, (3) Correspondence Program, (4) Records and Information Management Program.</t>
  </si>
  <si>
    <t xml:space="preserve">Coordinates, synchronizes, prioritizes, and provides agency strategic guidance and decisions related to facilities management and enterprise logistics
</t>
  </si>
  <si>
    <t xml:space="preserve">Facilities management, logistic support, non-tactical fleet management plans, enterprise support agreement repository, enterprise property data repository, furniture purchase, accountable property and equipment.  a. Agency-level policy, training, tools, and standards, b. Program, Planning, Budgeting and Execution (PPB&amp;E) documents and reports, c. Recurring reports to the DCMA Executive Council.
</t>
  </si>
  <si>
    <t xml:space="preserve">Informs mission owners and senior leaders of operational risk to critical capabilities that support the Agency’s mission essential functions, assists commanders to identify, assess, manage, and monitor the risk to the Agency Mission Essential Functions (MEF’s) and MEF Output Tasks. 
</t>
  </si>
  <si>
    <t>Agency Mission Assurance, Emergency Management, Counter Intelligence, Physical Security, Insider Threat, Operational Security, and Anti-Terrorism/Force (optimize risk reduction solutions)</t>
  </si>
  <si>
    <t xml:space="preserve">** Contractors/Industrial Partners ** </t>
  </si>
  <si>
    <t>PRIMARY_CMOs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</si>
</sst>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7" x14ac:knownFonts="1">
    <font>
      <sz val="11"/>
      <color theme="1"/>
      <name val="Calibri"/>
      <family val="2"/>
      <scheme val="minor"/>
    </font>
    <font>
      <sz val="11"/>
      <color rgb="FF000000"/>
      <name val="Calibri"/>
      <family val="2"/>
    </font>
    <font>
      <b/>
      <sz val="11"/>
      <color rgb="FFFFFFFF"/>
      <name val="Tw Cen MT"/>
      <family val="2"/>
    </font>
    <font>
      <sz val="11"/>
      <color rgb="FF000000"/>
      <name val="Tw Cen MT"/>
      <family val="2"/>
    </font>
    <font>
      <b/>
      <sz val="11"/>
      <name val="Calibri"/>
      <family val="2"/>
      <scheme val="minor"/>
    </font>
    <font>
      <sz val="11"/>
      <color theme="1"/>
      <name val="Arial"/>
      <family val="2"/>
    </font>
    <font>
      <b/>
      <sz val="14"/>
      <color rgb="FF000099"/>
      <name val="Arial"/>
      <family val="2"/>
    </font>
    <font>
      <sz val="11"/>
      <color theme="0"/>
      <name val="Calibri"/>
      <family val="2"/>
      <scheme val="minor"/>
    </font>
    <font>
      <sz val="11"/>
      <color theme="1"/>
      <name val="Arial Narrow"/>
      <family val="2"/>
    </font>
    <font>
      <sz val="10"/>
      <color theme="1"/>
      <name val="Arial Narrow"/>
      <family val="2"/>
    </font>
    <font>
      <sz val="11"/>
      <name val="Arial Narrow"/>
      <family val="2"/>
    </font>
    <font>
      <sz val="10"/>
      <color rgb="FFC00000"/>
      <name val="Arial Narrow"/>
      <family val="2"/>
    </font>
    <font>
      <sz val="12"/>
      <name val="Arial"/>
      <family val="2"/>
    </font>
    <font>
      <sz val="12"/>
      <color theme="1"/>
      <name val="Arial"/>
      <family val="2"/>
    </font>
    <font>
      <u/>
      <sz val="11"/>
      <color theme="10"/>
      <name val="Calibri"/>
      <family val="2"/>
      <scheme val="minor"/>
    </font>
    <font>
      <b/>
      <sz val="14"/>
      <color rgb="FFC00000"/>
      <name val="Calibri"/>
      <family val="2"/>
      <scheme val="minor"/>
    </font>
    <font>
      <b/>
      <sz val="11"/>
      <color theme="1"/>
      <name val="Arial"/>
      <family val="2"/>
    </font>
    <font>
      <sz val="11"/>
      <color theme="0"/>
      <name val="Arial"/>
      <family val="2"/>
    </font>
    <font>
      <b/>
      <sz val="14"/>
      <color theme="1"/>
      <name val="Calibri"/>
      <family val="2"/>
      <scheme val="minor"/>
    </font>
    <font>
      <sz val="14"/>
      <name val="Tw Cen MT Condensed"/>
      <family val="2"/>
    </font>
    <font>
      <sz val="16"/>
      <name val="Tw Cen MT Condensed"/>
      <family val="2"/>
    </font>
    <font>
      <b/>
      <sz val="14"/>
      <color theme="1"/>
      <name val="Tw Cen MT"/>
      <family val="2"/>
    </font>
    <font>
      <b/>
      <sz val="10"/>
      <color theme="0"/>
      <name val="Arial"/>
      <family val="2"/>
    </font>
    <font>
      <sz val="10"/>
      <color theme="0"/>
      <name val="Arial"/>
      <family val="2"/>
    </font>
    <font>
      <sz val="11"/>
      <color rgb="FFFF0000"/>
      <name val="Calibri"/>
      <family val="2"/>
      <scheme val="minor"/>
    </font>
    <font>
      <b/>
      <sz val="11"/>
      <color theme="1"/>
      <name val="Calibri"/>
      <family val="2"/>
      <scheme val="minor"/>
    </font>
    <font>
      <i/>
      <sz val="11"/>
      <color theme="1"/>
      <name val="Calibri"/>
      <family val="2"/>
      <scheme val="minor"/>
    </font>
    <font>
      <sz val="11"/>
      <color theme="1"/>
      <name val="Symbol"/>
      <family val="1"/>
      <charset val="2"/>
    </font>
    <font>
      <sz val="11"/>
      <color theme="1"/>
      <name val="Calibri"/>
      <family val="2"/>
    </font>
    <font>
      <sz val="11"/>
      <name val="Calibri"/>
      <family val="2"/>
      <scheme val="minor"/>
    </font>
    <font>
      <sz val="11"/>
      <color rgb="FF0070C0"/>
      <name val="Calibri"/>
      <family val="2"/>
      <scheme val="minor"/>
    </font>
    <font>
      <u/>
      <sz val="9"/>
      <color theme="10"/>
      <name val="Calibri"/>
      <family val="2"/>
      <scheme val="minor"/>
    </font>
    <font>
      <b/>
      <sz val="11"/>
      <color rgb="FFFF0000"/>
      <name val="Calibri"/>
      <family val="2"/>
      <scheme val="minor"/>
    </font>
    <font>
      <sz val="9"/>
      <color theme="1"/>
      <name val="Calibri"/>
      <family val="2"/>
      <scheme val="minor"/>
    </font>
    <font>
      <b/>
      <i/>
      <sz val="11"/>
      <color rgb="FFFF0000"/>
      <name val="Calibri"/>
      <family val="2"/>
      <scheme val="minor"/>
    </font>
    <font>
      <b/>
      <i/>
      <sz val="11"/>
      <color theme="1"/>
      <name val="Calibri"/>
      <family val="2"/>
      <scheme val="minor"/>
    </font>
    <font>
      <b/>
      <sz val="9"/>
      <color indexed="81"/>
      <name val="Tahoma"/>
      <family val="2"/>
    </font>
    <font>
      <sz val="9"/>
      <color indexed="81"/>
      <name val="Tahoma"/>
      <family val="2"/>
    </font>
    <font>
      <strike/>
      <sz val="11"/>
      <color theme="1"/>
      <name val="Calibri"/>
      <family val="2"/>
      <scheme val="minor"/>
    </font>
    <font>
      <sz val="12"/>
      <name val="MS Sans Serif"/>
    </font>
    <font>
      <sz val="8"/>
      <color theme="1"/>
      <name val="Arial Narrow"/>
      <family val="2"/>
    </font>
    <font>
      <b/>
      <sz val="11"/>
      <color theme="1"/>
      <name val="Arial Narrow"/>
      <family val="2"/>
    </font>
    <font>
      <sz val="8"/>
      <color rgb="FFFF0000"/>
      <name val="Arial Narrow"/>
      <family val="2"/>
    </font>
    <font>
      <sz val="10"/>
      <name val="Arial Narrow"/>
      <family val="2"/>
    </font>
    <font>
      <b/>
      <sz val="8"/>
      <color theme="1"/>
      <name val="Arial Narrow"/>
      <family val="2"/>
    </font>
    <font>
      <u/>
      <sz val="8"/>
      <color theme="10"/>
      <name val="Arial Narrow"/>
      <family val="2"/>
    </font>
    <font>
      <sz val="8"/>
      <name val="Arial Narrow"/>
      <family val="2"/>
    </font>
    <font>
      <sz val="8"/>
      <color rgb="FF0070C0"/>
      <name val="Arial Narrow"/>
      <family val="2"/>
    </font>
    <font>
      <b/>
      <sz val="12"/>
      <color rgb="FF000099"/>
      <name val="Arial"/>
      <family val="2"/>
    </font>
    <font>
      <b/>
      <sz val="12"/>
      <color rgb="FF0070C0"/>
      <name val="Arial Narrow"/>
      <family val="2"/>
    </font>
    <font>
      <sz val="12"/>
      <color rgb="FFC00000"/>
      <name val="Arial"/>
      <family val="2"/>
    </font>
    <font>
      <sz val="12"/>
      <color rgb="FF0070C0"/>
      <name val="Arial"/>
      <family val="2"/>
    </font>
    <font>
      <b/>
      <sz val="16"/>
      <color rgb="FF000099"/>
      <name val="Arial"/>
      <family val="2"/>
    </font>
    <font>
      <sz val="20"/>
      <color theme="1"/>
      <name val="Tw Cen MT Condensed"/>
      <family val="2"/>
    </font>
    <font>
      <sz val="12"/>
      <color rgb="FFC00000"/>
      <name val="Calibri"/>
      <family val="2"/>
      <scheme val="minor"/>
    </font>
    <font>
      <b/>
      <sz val="11"/>
      <color theme="0"/>
      <name val="Arial Narrow"/>
      <family val="2"/>
    </font>
    <font>
      <sz val="10"/>
      <color theme="1"/>
      <name val="Arial Narrow"/>
      <family val="2"/>
    </font>
    <font>
      <b/>
      <sz val="12"/>
      <color theme="1"/>
      <name val="Arial"/>
      <family val="2"/>
    </font>
    <font>
      <sz val="11"/>
      <color rgb="FFFF0000"/>
      <name val="Arial Narrow"/>
      <family val="2"/>
    </font>
    <font>
      <sz val="12"/>
      <color rgb="FFFF0000"/>
      <name val="Arial"/>
      <family val="2"/>
    </font>
    <font>
      <sz val="11"/>
      <color rgb="FFFF0000"/>
      <name val="Arial"/>
      <family val="2"/>
    </font>
    <font>
      <sz val="12"/>
      <color rgb="FF000099"/>
      <name val="Arial"/>
      <family val="2"/>
    </font>
    <font>
      <sz val="9"/>
      <color theme="0"/>
      <name val="Arial"/>
      <family val="2"/>
    </font>
    <font>
      <sz val="11"/>
      <color theme="0"/>
      <name val="Wingdings"/>
      <charset val="2"/>
    </font>
    <font>
      <sz val="12"/>
      <color theme="0"/>
      <name val="Arial"/>
      <family val="2"/>
    </font>
    <font>
      <sz val="11"/>
      <color rgb="FF000000"/>
      <name val="Tw Cen MT"/>
      <family val="2"/>
    </font>
    <font>
      <b/>
      <sz val="12"/>
      <color rgb="FFFF0000"/>
      <name val="Arial"/>
      <family val="2"/>
    </font>
    <font>
      <strike/>
      <sz val="10"/>
      <color theme="1"/>
      <name val="Arial Narrow"/>
      <family val="2"/>
    </font>
    <font>
      <strike/>
      <sz val="10"/>
      <color rgb="FFC00000"/>
      <name val="Arial Narrow"/>
      <family val="2"/>
    </font>
    <font>
      <b/>
      <sz val="12"/>
      <color rgb="FFFF0000"/>
      <name val="Calibri"/>
      <family val="2"/>
      <scheme val="minor"/>
    </font>
    <font>
      <sz val="11"/>
      <color rgb="FF000099"/>
      <name val="Candara Light"/>
      <family val="2"/>
    </font>
    <font>
      <sz val="11"/>
      <name val="Candara Light"/>
      <family val="2"/>
    </font>
    <font>
      <sz val="11"/>
      <color rgb="FFFF0000"/>
      <name val="Candara Light"/>
      <family val="2"/>
    </font>
    <font>
      <b/>
      <sz val="11"/>
      <name val="Calibri"/>
      <family val="2"/>
    </font>
    <font>
      <b/>
      <sz val="11"/>
      <color rgb="FFC00000"/>
      <name val="Arial Narrow"/>
      <family val="2"/>
    </font>
    <font>
      <b/>
      <sz val="14"/>
      <color theme="0"/>
      <name val="Arial"/>
      <family val="2"/>
    </font>
    <font>
      <b/>
      <sz val="11"/>
      <color theme="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s>
  <borders count="42">
    <border>
      <left/>
      <right/>
      <top/>
      <bottom/>
      <diagonal/>
    </border>
    <border>
      <left style="thin">
        <color theme="1" tint="4.9989318521683403E-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tint="4.9989318521683403E-2"/>
      </left>
      <right style="thin">
        <color theme="0" tint="-0.24994659260841701"/>
      </right>
      <top style="thin">
        <color theme="0" tint="-0.24994659260841701"/>
      </top>
      <bottom style="thin">
        <color theme="1" tint="4.9989318521683403E-2"/>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indexed="64"/>
      </top>
      <bottom style="thin">
        <color theme="0" tint="-0.24994659260841701"/>
      </bottom>
      <diagonal/>
    </border>
    <border>
      <left/>
      <right/>
      <top style="thin">
        <color theme="4" tint="0.39997558519241921"/>
      </top>
      <bottom style="thin">
        <color theme="4" tint="0.3999755851924192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1" tint="4.9989318521683403E-2"/>
      </left>
      <right style="thin">
        <color theme="0" tint="-0.24994659260841701"/>
      </right>
      <top style="thin">
        <color theme="4" tint="0.39997558519241921"/>
      </top>
      <bottom style="thin">
        <color theme="0"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208">
    <xf numFmtId="0" fontId="0" fillId="0" borderId="0" xfId="0"/>
    <xf numFmtId="0" fontId="0" fillId="0" borderId="0" xfId="0" applyAlignment="1">
      <alignment horizontal="left" vertical="top" indent="1"/>
    </xf>
    <xf numFmtId="49" fontId="0" fillId="0" borderId="0" xfId="0" applyNumberFormat="1" applyFont="1" applyFill="1" applyBorder="1" applyAlignment="1"/>
    <xf numFmtId="0" fontId="0" fillId="0" borderId="0" xfId="0" applyFill="1" applyBorder="1"/>
    <xf numFmtId="49" fontId="0" fillId="0" borderId="0" xfId="0" applyNumberFormat="1" applyFill="1" applyBorder="1" applyAlignment="1"/>
    <xf numFmtId="0" fontId="4" fillId="0" borderId="0" xfId="0" applyFont="1" applyFill="1" applyBorder="1"/>
    <xf numFmtId="0" fontId="8" fillId="0" borderId="0" xfId="0" applyFont="1"/>
    <xf numFmtId="0" fontId="9" fillId="0" borderId="0" xfId="0" applyFont="1"/>
    <xf numFmtId="0" fontId="10" fillId="0" borderId="0" xfId="0" applyNumberFormat="1" applyFont="1" applyFill="1" applyBorder="1" applyAlignment="1">
      <alignment vertical="top" wrapText="1"/>
    </xf>
    <xf numFmtId="49" fontId="9" fillId="0" borderId="0" xfId="0" applyNumberFormat="1" applyFont="1" applyAlignment="1"/>
    <xf numFmtId="1" fontId="9" fillId="0" borderId="0" xfId="0" applyNumberFormat="1" applyFont="1" applyAlignment="1">
      <alignment horizontal="left"/>
    </xf>
    <xf numFmtId="0" fontId="9" fillId="0" borderId="0" xfId="0" applyFont="1" applyAlignment="1">
      <alignment horizontal="left"/>
    </xf>
    <xf numFmtId="0" fontId="9" fillId="0" borderId="0" xfId="0" applyFont="1" applyAlignment="1">
      <alignment horizontal="left" vertical="top" wrapText="1"/>
    </xf>
    <xf numFmtId="0" fontId="9" fillId="0" borderId="0" xfId="0" applyFont="1" applyAlignment="1">
      <alignment vertical="top" wrapText="1"/>
    </xf>
    <xf numFmtId="1" fontId="11" fillId="0" borderId="0" xfId="0" applyNumberFormat="1" applyFont="1" applyAlignment="1">
      <alignment horizontal="left"/>
    </xf>
    <xf numFmtId="49" fontId="11" fillId="0" borderId="0" xfId="0" applyNumberFormat="1" applyFont="1" applyAlignment="1"/>
    <xf numFmtId="49" fontId="11" fillId="0" borderId="0" xfId="0" applyNumberFormat="1" applyFont="1" applyFill="1" applyBorder="1" applyAlignment="1"/>
    <xf numFmtId="0" fontId="2" fillId="3" borderId="12" xfId="1" applyFont="1" applyFill="1" applyBorder="1" applyAlignment="1">
      <alignment horizontal="center" vertical="center"/>
    </xf>
    <xf numFmtId="0" fontId="2" fillId="3" borderId="13" xfId="1" applyFont="1" applyFill="1" applyBorder="1" applyAlignment="1">
      <alignment horizontal="center" vertical="center"/>
    </xf>
    <xf numFmtId="0" fontId="2" fillId="3" borderId="14" xfId="1" applyFont="1" applyFill="1" applyBorder="1" applyAlignment="1">
      <alignment horizontal="center" vertical="center"/>
    </xf>
    <xf numFmtId="0" fontId="3" fillId="0" borderId="9" xfId="1" applyFont="1" applyFill="1" applyBorder="1" applyAlignment="1">
      <alignment horizontal="left" vertical="top" wrapText="1" indent="1"/>
    </xf>
    <xf numFmtId="0" fontId="3" fillId="0" borderId="4" xfId="1" applyFont="1" applyFill="1" applyBorder="1" applyAlignment="1">
      <alignment horizontal="left" vertical="top" wrapText="1" indent="1"/>
    </xf>
    <xf numFmtId="0" fontId="3" fillId="0" borderId="11" xfId="1" applyFont="1" applyFill="1" applyBorder="1" applyAlignment="1">
      <alignment horizontal="left" vertical="top" wrapText="1" indent="1"/>
    </xf>
    <xf numFmtId="0" fontId="3" fillId="0" borderId="10" xfId="1" applyFont="1" applyFill="1" applyBorder="1" applyAlignment="1">
      <alignment horizontal="left" vertical="top" wrapText="1" indent="1"/>
    </xf>
    <xf numFmtId="0" fontId="3" fillId="0" borderId="2" xfId="1" applyFont="1" applyFill="1" applyBorder="1" applyAlignment="1">
      <alignment horizontal="left" vertical="top" wrapText="1" indent="1"/>
    </xf>
    <xf numFmtId="0" fontId="3" fillId="0" borderId="6" xfId="1" applyFont="1" applyFill="1" applyBorder="1" applyAlignment="1">
      <alignment horizontal="left" vertical="top" wrapText="1" indent="1"/>
    </xf>
    <xf numFmtId="0" fontId="3" fillId="0" borderId="15" xfId="1" applyFont="1" applyFill="1" applyBorder="1" applyAlignment="1">
      <alignment horizontal="left" vertical="top" wrapText="1" indent="1"/>
    </xf>
    <xf numFmtId="0" fontId="3" fillId="0" borderId="16" xfId="1" applyFont="1" applyFill="1" applyBorder="1" applyAlignment="1">
      <alignment horizontal="left" vertical="top" wrapText="1" indent="1"/>
    </xf>
    <xf numFmtId="0" fontId="3" fillId="0" borderId="17" xfId="1" applyFont="1" applyFill="1" applyBorder="1" applyAlignment="1">
      <alignment horizontal="left" vertical="top" wrapText="1" indent="1"/>
    </xf>
    <xf numFmtId="0" fontId="3" fillId="4" borderId="18" xfId="1" applyNumberFormat="1" applyFont="1" applyFill="1" applyBorder="1" applyAlignment="1">
      <alignment horizontal="left" vertical="top" wrapText="1" indent="1"/>
    </xf>
    <xf numFmtId="0" fontId="3" fillId="0" borderId="1" xfId="1" applyNumberFormat="1" applyFont="1" applyBorder="1" applyAlignment="1">
      <alignment horizontal="left" vertical="top" wrapText="1" indent="1"/>
    </xf>
    <xf numFmtId="0" fontId="3" fillId="4" borderId="1" xfId="1" applyNumberFormat="1" applyFont="1" applyFill="1" applyBorder="1" applyAlignment="1">
      <alignment horizontal="left" vertical="top" wrapText="1" indent="1"/>
    </xf>
    <xf numFmtId="0" fontId="3" fillId="4" borderId="3" xfId="1" applyNumberFormat="1" applyFont="1" applyFill="1" applyBorder="1" applyAlignment="1">
      <alignment horizontal="left" vertical="top" wrapText="1" indent="1"/>
    </xf>
    <xf numFmtId="1" fontId="9" fillId="0" borderId="0" xfId="0" applyNumberFormat="1" applyFont="1" applyAlignment="1">
      <alignment horizontal="left" wrapText="1"/>
    </xf>
    <xf numFmtId="0" fontId="13" fillId="2" borderId="6" xfId="0" applyFont="1" applyFill="1" applyBorder="1" applyAlignment="1" applyProtection="1">
      <alignment horizontal="left" vertical="center" indent="1"/>
      <protection locked="0"/>
    </xf>
    <xf numFmtId="0" fontId="12" fillId="2" borderId="6" xfId="0" applyFont="1" applyFill="1" applyBorder="1" applyAlignment="1" applyProtection="1">
      <alignment horizontal="left" vertical="center" indent="1" shrinkToFit="1"/>
      <protection locked="0"/>
    </xf>
    <xf numFmtId="0" fontId="13" fillId="2" borderId="6" xfId="0" applyFont="1" applyFill="1" applyBorder="1" applyAlignment="1" applyProtection="1">
      <alignment horizontal="left" vertical="center" indent="1" shrinkToFit="1"/>
      <protection locked="0"/>
    </xf>
    <xf numFmtId="0" fontId="3" fillId="0" borderId="9" xfId="1" applyFont="1" applyBorder="1" applyAlignment="1">
      <alignment horizontal="center" vertical="top" wrapText="1"/>
    </xf>
    <xf numFmtId="0" fontId="5" fillId="0" borderId="0" xfId="0" applyFont="1" applyAlignment="1" applyProtection="1">
      <alignment vertical="center"/>
    </xf>
    <xf numFmtId="0" fontId="12" fillId="0" borderId="0" xfId="0" applyFont="1" applyFill="1" applyBorder="1" applyAlignment="1" applyProtection="1">
      <alignment vertical="center"/>
    </xf>
    <xf numFmtId="0" fontId="7" fillId="0" borderId="0" xfId="0" applyFont="1" applyBorder="1" applyAlignment="1" applyProtection="1">
      <alignment horizontal="right"/>
    </xf>
    <xf numFmtId="0" fontId="5" fillId="0" borderId="0" xfId="0" applyFont="1" applyAlignment="1" applyProtection="1">
      <alignment vertical="center" wrapText="1"/>
    </xf>
    <xf numFmtId="0" fontId="5" fillId="0" borderId="0" xfId="0" applyFont="1" applyProtection="1"/>
    <xf numFmtId="0" fontId="18" fillId="0" borderId="0" xfId="0" applyFont="1" applyAlignment="1">
      <alignment horizontal="left" vertical="center" wrapText="1" indent="1"/>
    </xf>
    <xf numFmtId="0" fontId="15" fillId="5" borderId="19" xfId="2" applyFont="1" applyFill="1" applyBorder="1" applyAlignment="1" applyProtection="1">
      <alignment horizontal="left" vertical="center" wrapText="1" indent="1"/>
      <protection locked="0"/>
    </xf>
    <xf numFmtId="0" fontId="19" fillId="0" borderId="0" xfId="0" applyFont="1" applyBorder="1" applyAlignment="1" applyProtection="1">
      <alignment vertical="top" wrapText="1"/>
    </xf>
    <xf numFmtId="0" fontId="5" fillId="0" borderId="0" xfId="0" applyFont="1" applyFill="1" applyBorder="1" applyAlignment="1" applyProtection="1">
      <alignment horizontal="center" vertical="center"/>
    </xf>
    <xf numFmtId="0" fontId="5" fillId="0" borderId="0" xfId="0" applyFont="1" applyFill="1" applyAlignment="1" applyProtection="1">
      <alignment vertical="center"/>
    </xf>
    <xf numFmtId="0" fontId="20"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indent="1"/>
    </xf>
    <xf numFmtId="0" fontId="5"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xf>
    <xf numFmtId="0" fontId="13" fillId="2" borderId="6" xfId="0" applyFont="1" applyFill="1" applyBorder="1" applyAlignment="1" applyProtection="1">
      <alignment horizontal="left" vertical="top" wrapText="1" indent="1" shrinkToFit="1"/>
      <protection locked="0"/>
    </xf>
    <xf numFmtId="0" fontId="5" fillId="0" borderId="0" xfId="0" applyFont="1" applyBorder="1" applyAlignment="1" applyProtection="1">
      <alignment vertical="center" wrapText="1"/>
    </xf>
    <xf numFmtId="0" fontId="5" fillId="0" borderId="0" xfId="0" applyFont="1" applyFill="1" applyBorder="1" applyAlignment="1" applyProtection="1">
      <alignment horizontal="center" vertical="center"/>
    </xf>
    <xf numFmtId="0" fontId="0" fillId="0" borderId="0" xfId="0" applyFill="1" applyBorder="1" applyAlignment="1">
      <alignment horizontal="center" vertical="center"/>
    </xf>
    <xf numFmtId="0" fontId="25" fillId="0" borderId="0"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center" vertical="center"/>
    </xf>
    <xf numFmtId="0" fontId="0" fillId="0" borderId="0" xfId="0" applyFill="1" applyBorder="1" applyAlignment="1">
      <alignment vertical="center"/>
    </xf>
    <xf numFmtId="0" fontId="0" fillId="2" borderId="0" xfId="0" applyFill="1" applyBorder="1" applyAlignment="1">
      <alignment horizontal="center" vertical="center"/>
    </xf>
    <xf numFmtId="0" fontId="25" fillId="2" borderId="0" xfId="0" applyFont="1" applyFill="1" applyBorder="1" applyAlignment="1">
      <alignment horizontal="center" vertical="center" wrapText="1"/>
    </xf>
    <xf numFmtId="0" fontId="25" fillId="2" borderId="0" xfId="0" applyFont="1" applyFill="1" applyBorder="1" applyAlignment="1">
      <alignment vertical="center"/>
    </xf>
    <xf numFmtId="0" fontId="25" fillId="2" borderId="0" xfId="0" applyFont="1" applyFill="1" applyBorder="1" applyAlignment="1">
      <alignment vertical="center" wrapText="1"/>
    </xf>
    <xf numFmtId="0" fontId="25" fillId="2" borderId="0" xfId="0" applyFont="1" applyFill="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left" vertical="center" wrapText="1"/>
    </xf>
    <xf numFmtId="0" fontId="0" fillId="0" borderId="0" xfId="0" applyFill="1" applyBorder="1" applyAlignment="1">
      <alignment horizontal="center" vertical="top" wrapText="1"/>
    </xf>
    <xf numFmtId="0" fontId="25" fillId="0" borderId="0" xfId="0" applyFont="1" applyFill="1" applyBorder="1" applyAlignment="1">
      <alignment horizontal="center" vertical="top" wrapText="1"/>
    </xf>
    <xf numFmtId="0" fontId="14" fillId="0" borderId="0" xfId="2" applyFill="1" applyBorder="1" applyAlignment="1">
      <alignment horizontal="center" vertical="top" wrapText="1"/>
    </xf>
    <xf numFmtId="0" fontId="0"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26" fillId="0" borderId="0"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Fill="1" applyBorder="1" applyAlignment="1">
      <alignment wrapText="1"/>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29"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left" vertical="top" wrapText="1"/>
    </xf>
    <xf numFmtId="0" fontId="31" fillId="0" borderId="0" xfId="2" applyFont="1" applyFill="1" applyBorder="1" applyAlignment="1">
      <alignment horizontal="center" vertical="top" wrapText="1"/>
    </xf>
    <xf numFmtId="0" fontId="33" fillId="0" borderId="0" xfId="0" applyFont="1" applyFill="1" applyBorder="1" applyAlignment="1">
      <alignment horizontal="center" vertical="top" wrapText="1"/>
    </xf>
    <xf numFmtId="0" fontId="25"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0" fillId="0" borderId="0" xfId="0" applyFill="1" applyBorder="1" applyAlignment="1">
      <alignment horizontal="center" vertical="top"/>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5" fillId="0" borderId="0" xfId="0" applyFont="1" applyFill="1" applyBorder="1" applyAlignment="1">
      <alignment horizontal="center" vertical="top" wrapText="1"/>
    </xf>
    <xf numFmtId="0" fontId="26" fillId="0" borderId="0" xfId="0" applyFont="1" applyFill="1" applyBorder="1"/>
    <xf numFmtId="0" fontId="14" fillId="0" borderId="0" xfId="2" applyFill="1" applyBorder="1" applyAlignment="1">
      <alignment horizontal="center" vertical="center" wrapText="1"/>
    </xf>
    <xf numFmtId="0" fontId="25" fillId="0" borderId="0"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0" fillId="0" borderId="0" xfId="0" applyFill="1" applyBorder="1" applyAlignment="1">
      <alignment horizontal="left" wrapText="1"/>
    </xf>
    <xf numFmtId="0" fontId="38" fillId="0" borderId="0" xfId="0" applyFont="1" applyFill="1" applyBorder="1" applyAlignment="1">
      <alignment horizontal="left" vertical="center" wrapText="1"/>
    </xf>
    <xf numFmtId="0" fontId="38" fillId="0" borderId="0" xfId="0" applyFont="1" applyFill="1" applyBorder="1" applyAlignment="1">
      <alignment horizontal="center" vertical="center" wrapText="1"/>
    </xf>
    <xf numFmtId="0" fontId="39" fillId="0" borderId="0" xfId="0" applyNumberFormat="1" applyFont="1" applyFill="1" applyBorder="1" applyAlignment="1">
      <alignment horizontal="center" vertical="top"/>
    </xf>
    <xf numFmtId="0" fontId="39" fillId="0" borderId="0" xfId="0" applyNumberFormat="1" applyFont="1" applyFill="1" applyBorder="1" applyAlignment="1">
      <alignment vertical="top" wrapText="1"/>
    </xf>
    <xf numFmtId="0" fontId="32" fillId="0" borderId="0" xfId="0" applyFont="1" applyFill="1" applyBorder="1" applyAlignment="1">
      <alignment horizontal="left" vertical="center" wrapText="1"/>
    </xf>
    <xf numFmtId="0" fontId="8" fillId="0" borderId="0" xfId="0" applyFont="1" applyFill="1" applyBorder="1" applyAlignment="1">
      <alignment horizontal="center" vertical="top" wrapText="1"/>
    </xf>
    <xf numFmtId="0" fontId="41"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0" fontId="45" fillId="0" borderId="0" xfId="2" applyFont="1" applyFill="1" applyBorder="1" applyAlignment="1">
      <alignment horizontal="left" vertical="top" wrapText="1"/>
    </xf>
    <xf numFmtId="0" fontId="42" fillId="0" borderId="0" xfId="0" applyFont="1" applyFill="1" applyBorder="1" applyAlignment="1">
      <alignment horizontal="left" vertical="top" wrapText="1"/>
    </xf>
    <xf numFmtId="0" fontId="5" fillId="0" borderId="0" xfId="0" applyFont="1" applyAlignment="1" applyProtection="1"/>
    <xf numFmtId="0" fontId="5" fillId="0" borderId="0" xfId="0" applyFont="1" applyBorder="1" applyAlignment="1" applyProtection="1"/>
    <xf numFmtId="0" fontId="6" fillId="0" borderId="24" xfId="0" applyFont="1" applyBorder="1" applyAlignment="1" applyProtection="1">
      <alignment vertical="center" wrapText="1"/>
    </xf>
    <xf numFmtId="0" fontId="6" fillId="0" borderId="26" xfId="0" applyFont="1" applyBorder="1" applyAlignment="1" applyProtection="1">
      <alignment vertical="center" wrapText="1"/>
    </xf>
    <xf numFmtId="0" fontId="48" fillId="0" borderId="23" xfId="0" applyFont="1" applyBorder="1" applyAlignment="1" applyProtection="1">
      <alignment vertical="center"/>
      <protection locked="0"/>
    </xf>
    <xf numFmtId="0" fontId="48" fillId="0" borderId="0" xfId="0" applyFont="1" applyBorder="1" applyAlignment="1" applyProtection="1">
      <alignment vertical="center"/>
      <protection locked="0"/>
    </xf>
    <xf numFmtId="0" fontId="51" fillId="0" borderId="21" xfId="0" applyFont="1" applyBorder="1" applyAlignment="1" applyProtection="1">
      <alignment horizontal="left" vertical="center" indent="1"/>
      <protection locked="0"/>
    </xf>
    <xf numFmtId="0" fontId="13" fillId="0" borderId="5" xfId="0" applyFont="1" applyBorder="1" applyAlignment="1" applyProtection="1">
      <alignment horizontal="left" vertical="center" indent="1"/>
      <protection locked="0"/>
    </xf>
    <xf numFmtId="0" fontId="13" fillId="0" borderId="6" xfId="0" applyFont="1" applyFill="1" applyBorder="1" applyAlignment="1" applyProtection="1">
      <alignment horizontal="left" vertical="center" indent="1"/>
      <protection locked="0"/>
    </xf>
    <xf numFmtId="0" fontId="13" fillId="0" borderId="7" xfId="0" applyFont="1" applyBorder="1" applyAlignment="1" applyProtection="1">
      <alignment vertical="center"/>
      <protection locked="0"/>
    </xf>
    <xf numFmtId="0" fontId="13" fillId="0" borderId="0" xfId="0" applyFont="1" applyProtection="1">
      <protection locked="0"/>
    </xf>
    <xf numFmtId="0" fontId="48" fillId="0" borderId="29" xfId="0" applyFont="1" applyBorder="1" applyAlignment="1" applyProtection="1">
      <alignment vertical="center"/>
    </xf>
    <xf numFmtId="0" fontId="5" fillId="0" borderId="32" xfId="0" applyFont="1" applyBorder="1" applyAlignment="1" applyProtection="1">
      <alignment vertical="center"/>
    </xf>
    <xf numFmtId="0" fontId="48" fillId="0" borderId="31" xfId="0" applyFont="1" applyBorder="1" applyAlignment="1" applyProtection="1">
      <alignment vertical="center"/>
    </xf>
    <xf numFmtId="0" fontId="12" fillId="0" borderId="30" xfId="0" applyFont="1" applyFill="1" applyBorder="1" applyAlignment="1" applyProtection="1">
      <alignment vertical="center"/>
    </xf>
    <xf numFmtId="0" fontId="7" fillId="0" borderId="26" xfId="0" applyFont="1" applyBorder="1" applyAlignment="1" applyProtection="1"/>
    <xf numFmtId="0" fontId="17" fillId="0" borderId="32" xfId="0" applyFont="1" applyBorder="1" applyAlignment="1" applyProtection="1">
      <alignment vertical="center" wrapText="1"/>
    </xf>
    <xf numFmtId="0" fontId="5" fillId="0" borderId="33" xfId="0" applyFont="1" applyBorder="1" applyAlignment="1" applyProtection="1">
      <alignment vertical="center"/>
    </xf>
    <xf numFmtId="0" fontId="24" fillId="0" borderId="30" xfId="2" applyFont="1" applyFill="1" applyBorder="1" applyAlignment="1" applyProtection="1">
      <alignment vertical="center"/>
      <protection locked="0" hidden="1"/>
    </xf>
    <xf numFmtId="0" fontId="13" fillId="2" borderId="35" xfId="0" applyFont="1" applyFill="1" applyBorder="1" applyAlignment="1" applyProtection="1">
      <alignment horizontal="left" vertical="center" indent="1"/>
      <protection locked="0"/>
    </xf>
    <xf numFmtId="0" fontId="5" fillId="0" borderId="36" xfId="0" applyFont="1" applyBorder="1" applyAlignment="1" applyProtection="1">
      <alignment vertical="center"/>
    </xf>
    <xf numFmtId="0" fontId="52" fillId="0" borderId="22" xfId="0" applyFont="1" applyBorder="1" applyAlignment="1" applyProtection="1">
      <alignment vertical="center"/>
    </xf>
    <xf numFmtId="0" fontId="54" fillId="0" borderId="0" xfId="0" applyFont="1" applyFill="1" applyBorder="1"/>
    <xf numFmtId="0" fontId="55" fillId="0" borderId="0" xfId="2" applyFont="1" applyFill="1" applyBorder="1" applyAlignment="1" applyProtection="1">
      <alignment horizontal="center" vertical="center"/>
    </xf>
    <xf numFmtId="49" fontId="50" fillId="4" borderId="8" xfId="0" applyNumberFormat="1" applyFont="1" applyFill="1" applyBorder="1" applyAlignment="1"/>
    <xf numFmtId="0" fontId="8" fillId="0" borderId="0"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horizontal="left" vertical="top"/>
    </xf>
    <xf numFmtId="0" fontId="40" fillId="0" borderId="0" xfId="0" applyFont="1" applyFill="1" applyBorder="1" applyAlignment="1">
      <alignment horizontal="left" vertical="top"/>
    </xf>
    <xf numFmtId="0" fontId="43"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29" fillId="0" borderId="0" xfId="0" applyFont="1"/>
    <xf numFmtId="0" fontId="3" fillId="0" borderId="18" xfId="1" applyNumberFormat="1" applyFont="1" applyBorder="1" applyAlignment="1">
      <alignment horizontal="left" vertical="top" wrapText="1" indent="1"/>
    </xf>
    <xf numFmtId="0" fontId="8" fillId="0" borderId="25" xfId="0" applyFont="1" applyFill="1" applyBorder="1" applyAlignment="1">
      <alignment horizontal="left" vertical="top"/>
    </xf>
    <xf numFmtId="0" fontId="9" fillId="0" borderId="26" xfId="0" applyFont="1" applyFill="1" applyBorder="1" applyAlignment="1">
      <alignment horizontal="left" vertical="top" wrapText="1"/>
    </xf>
    <xf numFmtId="0" fontId="43" fillId="0" borderId="26" xfId="0" applyFont="1" applyFill="1" applyBorder="1" applyAlignment="1">
      <alignment horizontal="left" vertical="top" wrapText="1"/>
    </xf>
    <xf numFmtId="0" fontId="8" fillId="0" borderId="27" xfId="0" applyFont="1" applyFill="1" applyBorder="1" applyAlignment="1">
      <alignment horizontal="left" vertical="top"/>
    </xf>
    <xf numFmtId="0" fontId="8" fillId="0" borderId="20" xfId="0" applyFont="1" applyFill="1" applyBorder="1" applyAlignment="1">
      <alignment horizontal="left" vertical="top" wrapText="1"/>
    </xf>
    <xf numFmtId="0" fontId="8" fillId="0" borderId="20" xfId="0" applyFont="1" applyFill="1" applyBorder="1" applyAlignment="1">
      <alignment horizontal="center" vertical="top" wrapText="1"/>
    </xf>
    <xf numFmtId="0" fontId="9" fillId="0" borderId="28" xfId="0" applyFont="1" applyFill="1" applyBorder="1" applyAlignment="1">
      <alignment horizontal="left" vertical="top" wrapText="1"/>
    </xf>
    <xf numFmtId="0" fontId="16" fillId="6" borderId="37" xfId="0" applyFont="1" applyFill="1" applyBorder="1" applyAlignment="1">
      <alignment horizontal="center" vertical="center"/>
    </xf>
    <xf numFmtId="0" fontId="16" fillId="6" borderId="38" xfId="0" applyFont="1" applyFill="1" applyBorder="1" applyAlignment="1">
      <alignment horizontal="center" vertical="center" wrapText="1"/>
    </xf>
    <xf numFmtId="0" fontId="16" fillId="6" borderId="39" xfId="0" applyFont="1" applyFill="1" applyBorder="1" applyAlignment="1">
      <alignment horizontal="center" vertical="center" wrapText="1"/>
    </xf>
    <xf numFmtId="1" fontId="56" fillId="0" borderId="0" xfId="0" applyNumberFormat="1" applyFont="1" applyAlignment="1">
      <alignment horizontal="left"/>
    </xf>
    <xf numFmtId="49" fontId="56" fillId="0" borderId="0" xfId="0" applyNumberFormat="1" applyFont="1" applyAlignment="1"/>
    <xf numFmtId="1" fontId="56" fillId="7" borderId="0" xfId="0" applyNumberFormat="1" applyFont="1" applyFill="1" applyAlignment="1">
      <alignment horizontal="left"/>
    </xf>
    <xf numFmtId="1" fontId="11" fillId="7" borderId="0" xfId="0" applyNumberFormat="1" applyFont="1" applyFill="1" applyAlignment="1">
      <alignment horizontal="left"/>
    </xf>
    <xf numFmtId="0" fontId="57" fillId="0" borderId="31" xfId="0" applyFont="1" applyBorder="1" applyAlignment="1" applyProtection="1">
      <alignment vertical="center"/>
    </xf>
    <xf numFmtId="0" fontId="58" fillId="0" borderId="25" xfId="0" applyFont="1" applyFill="1" applyBorder="1" applyAlignment="1">
      <alignment horizontal="left" vertical="top"/>
    </xf>
    <xf numFmtId="0" fontId="59" fillId="0" borderId="0" xfId="0" applyFont="1"/>
    <xf numFmtId="0" fontId="8" fillId="0" borderId="0" xfId="0" applyFont="1" applyAlignment="1">
      <alignment horizontal="center"/>
    </xf>
    <xf numFmtId="0" fontId="60" fillId="0" borderId="0" xfId="0" applyFont="1"/>
    <xf numFmtId="0" fontId="17" fillId="0" borderId="32" xfId="0" applyFont="1" applyBorder="1" applyAlignment="1" applyProtection="1">
      <alignment vertical="center"/>
    </xf>
    <xf numFmtId="0" fontId="62" fillId="0" borderId="30" xfId="0" applyFont="1" applyBorder="1" applyAlignment="1" applyProtection="1">
      <alignment vertical="center"/>
    </xf>
    <xf numFmtId="0" fontId="63" fillId="0" borderId="32" xfId="0" applyFont="1" applyBorder="1" applyAlignment="1" applyProtection="1">
      <alignment vertical="center"/>
    </xf>
    <xf numFmtId="0" fontId="64" fillId="0" borderId="32" xfId="0" applyFont="1" applyBorder="1" applyAlignment="1" applyProtection="1">
      <alignment vertical="center"/>
    </xf>
    <xf numFmtId="0" fontId="64" fillId="0" borderId="30" xfId="0" applyFont="1" applyFill="1" applyBorder="1" applyAlignment="1" applyProtection="1">
      <alignment vertical="center"/>
    </xf>
    <xf numFmtId="0" fontId="65" fillId="0" borderId="10" xfId="1" applyFont="1" applyFill="1" applyBorder="1" applyAlignment="1">
      <alignment horizontal="left" vertical="top" wrapText="1" indent="1"/>
    </xf>
    <xf numFmtId="0" fontId="13" fillId="0" borderId="5" xfId="0" applyFont="1" applyBorder="1" applyAlignment="1" applyProtection="1">
      <alignment horizontal="left" vertical="center" indent="4"/>
    </xf>
    <xf numFmtId="0" fontId="13" fillId="0" borderId="5" xfId="0" applyFont="1" applyBorder="1" applyAlignment="1" applyProtection="1">
      <alignment horizontal="left" vertical="center" indent="5"/>
    </xf>
    <xf numFmtId="0" fontId="13" fillId="0" borderId="31" xfId="0" applyFont="1" applyBorder="1" applyAlignment="1" applyProtection="1">
      <alignment horizontal="left" vertical="center" indent="2"/>
    </xf>
    <xf numFmtId="0" fontId="13" fillId="0" borderId="31" xfId="0" applyFont="1" applyBorder="1" applyAlignment="1" applyProtection="1">
      <alignment horizontal="left" vertical="center" indent="3"/>
    </xf>
    <xf numFmtId="0" fontId="13" fillId="0" borderId="31" xfId="0" applyFont="1" applyBorder="1" applyAlignment="1" applyProtection="1">
      <alignment horizontal="left" vertical="center" indent="4"/>
    </xf>
    <xf numFmtId="0" fontId="13" fillId="0" borderId="31" xfId="0" applyFont="1" applyBorder="1" applyAlignment="1" applyProtection="1">
      <alignment horizontal="left" vertical="center" indent="5"/>
    </xf>
    <xf numFmtId="0" fontId="13" fillId="0" borderId="34" xfId="0" applyFont="1" applyBorder="1" applyAlignment="1" applyProtection="1">
      <alignment horizontal="left" vertical="center" indent="3"/>
    </xf>
    <xf numFmtId="0" fontId="13" fillId="0" borderId="34" xfId="0" applyFont="1" applyBorder="1" applyAlignment="1" applyProtection="1">
      <alignment horizontal="left" vertical="center" indent="4"/>
    </xf>
    <xf numFmtId="0" fontId="13" fillId="0" borderId="31" xfId="0" applyFont="1" applyBorder="1" applyAlignment="1" applyProtection="1">
      <alignment horizontal="left" vertical="top" wrapText="1" indent="3"/>
    </xf>
    <xf numFmtId="49" fontId="9" fillId="0" borderId="41" xfId="0" applyNumberFormat="1" applyFont="1" applyBorder="1" applyAlignment="1"/>
    <xf numFmtId="1" fontId="67" fillId="0" borderId="0" xfId="0" applyNumberFormat="1" applyFont="1" applyAlignment="1">
      <alignment horizontal="left"/>
    </xf>
    <xf numFmtId="49" fontId="68" fillId="0" borderId="0" xfId="0" applyNumberFormat="1" applyFont="1" applyFill="1" applyBorder="1" applyAlignment="1"/>
    <xf numFmtId="0" fontId="69" fillId="0" borderId="0" xfId="0" applyFont="1"/>
    <xf numFmtId="0" fontId="0" fillId="0" borderId="0" xfId="0" applyAlignment="1">
      <alignment horizontal="left"/>
    </xf>
    <xf numFmtId="0" fontId="25" fillId="0" borderId="0" xfId="0" applyFont="1" applyAlignment="1">
      <alignment horizontal="left"/>
    </xf>
    <xf numFmtId="0" fontId="25" fillId="0" borderId="0" xfId="0" applyFont="1"/>
    <xf numFmtId="0" fontId="53" fillId="0" borderId="25" xfId="0" applyFont="1" applyBorder="1" applyAlignment="1" applyProtection="1"/>
    <xf numFmtId="0" fontId="5" fillId="0" borderId="27" xfId="0" applyFont="1" applyBorder="1" applyAlignment="1" applyProtection="1">
      <alignment vertical="top"/>
    </xf>
    <xf numFmtId="0" fontId="5" fillId="0" borderId="0" xfId="0" applyFont="1" applyAlignment="1" applyProtection="1">
      <alignment vertical="top"/>
    </xf>
    <xf numFmtId="0" fontId="74" fillId="0" borderId="30" xfId="2" applyFont="1" applyFill="1" applyBorder="1" applyAlignment="1" applyProtection="1">
      <alignment horizontal="right" vertical="center"/>
      <protection locked="0" hidden="1"/>
    </xf>
    <xf numFmtId="0" fontId="59" fillId="0" borderId="30" xfId="0" applyFont="1" applyFill="1" applyBorder="1" applyAlignment="1" applyProtection="1">
      <alignment vertical="center"/>
    </xf>
    <xf numFmtId="0" fontId="75" fillId="0" borderId="0" xfId="0" applyFont="1" applyBorder="1" applyAlignment="1" applyProtection="1">
      <alignment horizontal="left" vertical="center" wrapText="1" indent="2"/>
    </xf>
    <xf numFmtId="0" fontId="75" fillId="0" borderId="0" xfId="0" applyFont="1" applyBorder="1" applyAlignment="1" applyProtection="1">
      <alignment horizontal="left" vertical="top" wrapText="1"/>
    </xf>
    <xf numFmtId="0" fontId="17" fillId="0" borderId="0" xfId="0" applyFont="1" applyBorder="1" applyAlignment="1" applyProtection="1">
      <alignment horizontal="left" vertical="center" indent="1"/>
    </xf>
    <xf numFmtId="0" fontId="17" fillId="0" borderId="0" xfId="0" applyFont="1" applyBorder="1" applyAlignment="1" applyProtection="1">
      <alignment horizontal="left" vertical="center" wrapText="1"/>
    </xf>
    <xf numFmtId="0" fontId="62" fillId="0" borderId="0" xfId="0" applyFont="1" applyBorder="1" applyAlignment="1" applyProtection="1">
      <alignment horizontal="left" vertical="center" indent="1"/>
    </xf>
    <xf numFmtId="0" fontId="64" fillId="0" borderId="0" xfId="0" applyFont="1" applyBorder="1" applyAlignment="1" applyProtection="1">
      <alignment horizontal="left" vertical="center" indent="1"/>
    </xf>
    <xf numFmtId="0" fontId="76" fillId="0" borderId="0" xfId="0" applyFont="1" applyBorder="1" applyAlignment="1" applyProtection="1">
      <alignment vertical="center"/>
    </xf>
    <xf numFmtId="0" fontId="17"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17" fillId="0" borderId="0" xfId="0" applyFont="1" applyProtection="1"/>
    <xf numFmtId="0" fontId="70" fillId="0" borderId="20" xfId="0" applyFont="1" applyBorder="1" applyAlignment="1" applyProtection="1">
      <alignment horizontal="right" vertical="top"/>
      <protection locked="0"/>
    </xf>
    <xf numFmtId="0" fontId="70" fillId="0" borderId="28" xfId="0" applyFont="1" applyBorder="1" applyAlignment="1" applyProtection="1">
      <alignment horizontal="right" vertical="top"/>
      <protection locked="0"/>
    </xf>
    <xf numFmtId="0" fontId="21"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15" fillId="5" borderId="40" xfId="2" applyFont="1" applyFill="1" applyBorder="1" applyAlignment="1" applyProtection="1">
      <alignment horizontal="center" vertical="top" wrapText="1"/>
      <protection locked="0"/>
    </xf>
    <xf numFmtId="0" fontId="15" fillId="5" borderId="25" xfId="2" applyFont="1" applyFill="1" applyBorder="1" applyAlignment="1" applyProtection="1">
      <alignment horizontal="center" vertical="top" wrapText="1"/>
      <protection locked="0"/>
    </xf>
  </cellXfs>
  <cellStyles count="3">
    <cellStyle name="Hyperlink" xfId="2" builtinId="8"/>
    <cellStyle name="Normal" xfId="0" builtinId="0"/>
    <cellStyle name="Normal 2" xfId="1"/>
  </cellStyles>
  <dxfs count="20">
    <dxf>
      <font>
        <strike val="0"/>
        <outline val="0"/>
        <shadow val="0"/>
        <u val="none"/>
        <vertAlign val="baseline"/>
        <sz val="10"/>
        <color theme="1"/>
        <name val="Arial Narrow"/>
        <scheme val="none"/>
      </font>
      <numFmt numFmtId="30" formatCode="@"/>
      <alignment horizontal="general" vertical="bottom" textRotation="0" wrapText="0" indent="0" justifyLastLine="0" shrinkToFit="0" readingOrder="0"/>
    </dxf>
    <dxf>
      <font>
        <strike val="0"/>
        <outline val="0"/>
        <shadow val="0"/>
        <u val="none"/>
        <vertAlign val="baseline"/>
        <sz val="10"/>
        <color theme="1"/>
        <name val="Arial Narrow"/>
        <scheme val="none"/>
      </font>
      <numFmt numFmtId="30" formatCode="@"/>
      <alignment horizontal="general" vertical="bottom" textRotation="0" wrapText="0" indent="0" justifyLastLine="0" shrinkToFit="0" readingOrder="0"/>
    </dxf>
    <dxf>
      <font>
        <strike val="0"/>
        <outline val="0"/>
        <shadow val="0"/>
        <u val="none"/>
        <vertAlign val="baseline"/>
        <sz val="10"/>
        <color theme="1"/>
        <name val="Arial Narrow"/>
        <scheme val="none"/>
      </font>
      <numFmt numFmtId="1" formatCode="0"/>
      <alignment horizontal="left" vertical="bottom" textRotation="0" indent="0" justifyLastLine="0" shrinkToFit="0" readingOrder="0"/>
    </dxf>
    <dxf>
      <font>
        <strike val="0"/>
        <outline val="0"/>
        <shadow val="0"/>
        <u val="none"/>
        <vertAlign val="baseline"/>
        <sz val="10"/>
        <color theme="1"/>
        <name val="Arial Narrow"/>
        <scheme val="none"/>
      </font>
    </dxf>
    <dxf>
      <font>
        <strike val="0"/>
        <outline val="0"/>
        <shadow val="0"/>
        <u val="none"/>
        <vertAlign val="baseline"/>
        <sz val="10"/>
        <color theme="1"/>
        <name val="Arial Narrow"/>
        <scheme val="none"/>
      </font>
      <alignment horizontal="general" vertical="top" textRotation="0" wrapText="1" indent="0" justifyLastLine="0" shrinkToFit="0" readingOrder="0"/>
    </dxf>
    <dxf>
      <font>
        <b val="0"/>
        <i val="0"/>
        <strike val="0"/>
        <condense val="0"/>
        <extend val="0"/>
        <outline val="0"/>
        <shadow val="0"/>
        <u val="none"/>
        <vertAlign val="baseline"/>
        <sz val="11"/>
        <color rgb="FF000000"/>
        <name val="Tw Cen MT"/>
        <scheme val="none"/>
      </font>
      <fill>
        <patternFill patternType="none">
          <fgColor indexed="64"/>
          <bgColor auto="1"/>
        </patternFill>
      </fill>
      <alignment horizontal="left" vertical="top"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border>
    </dxf>
    <dxf>
      <font>
        <b val="0"/>
        <i val="0"/>
        <strike val="0"/>
        <condense val="0"/>
        <extend val="0"/>
        <outline val="0"/>
        <shadow val="0"/>
        <u val="none"/>
        <vertAlign val="baseline"/>
        <sz val="11"/>
        <color rgb="FF000000"/>
        <name val="Tw Cen MT"/>
        <scheme val="none"/>
      </font>
      <fill>
        <patternFill patternType="none">
          <fgColor indexed="64"/>
          <bgColor auto="1"/>
        </patternFill>
      </fill>
      <alignment horizontal="left" vertical="top"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border>
    </dxf>
    <dxf>
      <font>
        <b val="0"/>
        <i val="0"/>
        <strike val="0"/>
        <condense val="0"/>
        <extend val="0"/>
        <outline val="0"/>
        <shadow val="0"/>
        <u val="none"/>
        <vertAlign val="baseline"/>
        <sz val="11"/>
        <color rgb="FF000000"/>
        <name val="Tw Cen MT"/>
        <scheme val="none"/>
      </font>
      <fill>
        <patternFill patternType="none">
          <fgColor indexed="64"/>
          <bgColor auto="1"/>
        </patternFill>
      </fill>
      <alignment horizontal="left" vertical="top"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border>
    </dxf>
    <dxf>
      <border diagonalUp="0" diagonalDown="0">
        <left style="thin">
          <color theme="1" tint="4.9989318521683403E-2"/>
        </left>
        <right style="thin">
          <color theme="1" tint="4.9989318521683403E-2"/>
        </right>
        <top style="thin">
          <color theme="1" tint="4.9989318521683403E-2"/>
        </top>
        <bottom style="thin">
          <color theme="1" tint="4.9989318521683403E-2"/>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rgb="FFFFFFFF"/>
        <name val="Tw Cen MT"/>
        <scheme val="none"/>
      </font>
      <fill>
        <patternFill patternType="solid">
          <fgColor indexed="64"/>
          <bgColor rgb="FF0070C0"/>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border>
    </dxf>
    <dxf>
      <font>
        <b/>
        <i val="0"/>
        <color theme="7" tint="-0.24994659260841701"/>
      </font>
    </dxf>
    <dxf>
      <font>
        <b/>
        <i val="0"/>
        <color theme="9" tint="-0.24994659260841701"/>
      </font>
    </dxf>
    <dxf>
      <font>
        <b/>
        <i val="0"/>
        <color rgb="FF7030A0"/>
      </font>
    </dxf>
    <dxf>
      <font>
        <b/>
        <i val="0"/>
        <color rgb="FFC00000"/>
      </font>
    </dxf>
    <dxf>
      <font>
        <color theme="9" tint="-0.24994659260841701"/>
      </font>
    </dxf>
    <dxf>
      <font>
        <b val="0"/>
        <i val="0"/>
        <color theme="7" tint="-0.24994659260841701"/>
      </font>
    </dxf>
    <dxf>
      <font>
        <b val="0"/>
        <i val="0"/>
        <color rgb="FFC00000"/>
      </font>
    </dxf>
    <dxf>
      <font>
        <b val="0"/>
        <i val="0"/>
        <color rgb="FF7030A0"/>
      </font>
    </dxf>
  </dxfs>
  <tableStyles count="0" defaultTableStyle="TableStyleMedium2" defaultPivotStyle="PivotStyleLight16"/>
  <colors>
    <mruColors>
      <color rgb="FF000099"/>
      <color rgb="FFF8F8F8"/>
      <color rgb="FFFCFFD5"/>
      <color rgb="FFFFB9B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mailto:dcma.lee.hq.mbx.dcmacustomersurveyinbox@mail.mil?subject=DCMA%20Customer%20Satisfaction%20Survey" TargetMode="External"/></Relationships>
</file>

<file path=xl/drawings/drawing1.xml><?xml version="1.0" encoding="utf-8"?>
<xdr:wsDr xmlns:xdr="http://schemas.openxmlformats.org/drawingml/2006/spreadsheetDrawing" xmlns:a="http://schemas.openxmlformats.org/drawingml/2006/main">
  <xdr:twoCellAnchor>
    <xdr:from>
      <xdr:col>3</xdr:col>
      <xdr:colOff>31751</xdr:colOff>
      <xdr:row>2</xdr:row>
      <xdr:rowOff>108180</xdr:rowOff>
    </xdr:from>
    <xdr:to>
      <xdr:col>3</xdr:col>
      <xdr:colOff>481543</xdr:colOff>
      <xdr:row>4</xdr:row>
      <xdr:rowOff>77588</xdr:rowOff>
    </xdr:to>
    <xdr:sp macro="" textlink="">
      <xdr:nvSpPr>
        <xdr:cNvPr id="8" name="Left Arrow 7"/>
        <xdr:cNvSpPr/>
      </xdr:nvSpPr>
      <xdr:spPr>
        <a:xfrm>
          <a:off x="11080751" y="584430"/>
          <a:ext cx="449792" cy="445658"/>
        </a:xfrm>
        <a:prstGeom prst="left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9144" rIns="9144" rtlCol="0" anchor="t"/>
        <a:lstStyle/>
        <a:p>
          <a:pPr algn="l"/>
          <a:r>
            <a:rPr lang="en-US" sz="1000" b="1">
              <a:latin typeface="Arial Narrow" panose="020B0606020202030204" pitchFamily="34" charset="0"/>
            </a:rPr>
            <a:t>Step 1</a:t>
          </a:r>
        </a:p>
      </xdr:txBody>
    </xdr:sp>
    <xdr:clientData/>
  </xdr:twoCellAnchor>
  <xdr:twoCellAnchor>
    <xdr:from>
      <xdr:col>3</xdr:col>
      <xdr:colOff>450902</xdr:colOff>
      <xdr:row>15</xdr:row>
      <xdr:rowOff>120312</xdr:rowOff>
    </xdr:from>
    <xdr:to>
      <xdr:col>8</xdr:col>
      <xdr:colOff>419099</xdr:colOff>
      <xdr:row>22</xdr:row>
      <xdr:rowOff>222250</xdr:rowOff>
    </xdr:to>
    <xdr:sp macro="" textlink="">
      <xdr:nvSpPr>
        <xdr:cNvPr id="9" name="TextBox 8">
          <a:hlinkClick xmlns:r="http://schemas.openxmlformats.org/officeDocument/2006/relationships" r:id="rId1"/>
        </xdr:cNvPr>
        <xdr:cNvSpPr txBox="1"/>
      </xdr:nvSpPr>
      <xdr:spPr>
        <a:xfrm>
          <a:off x="12283673" y="4093598"/>
          <a:ext cx="3125055" cy="1996052"/>
        </a:xfrm>
        <a:prstGeom prst="rect">
          <a:avLst/>
        </a:prstGeom>
        <a:solidFill>
          <a:srgbClr val="F8F8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spcAft>
              <a:spcPts val="300"/>
            </a:spcAft>
            <a:buFontTx/>
            <a:buNone/>
          </a:pPr>
          <a:r>
            <a:rPr lang="en-US" sz="1600" b="1">
              <a:solidFill>
                <a:srgbClr val="C00000"/>
              </a:solidFill>
              <a:latin typeface="Tw Cen MT Condensed" panose="020B0606020104020203" pitchFamily="34" charset="0"/>
            </a:rPr>
            <a:t>By Copying</a:t>
          </a:r>
          <a:r>
            <a:rPr lang="en-US" sz="1600" b="1" baseline="0">
              <a:solidFill>
                <a:srgbClr val="C00000"/>
              </a:solidFill>
              <a:latin typeface="Tw Cen MT Condensed" panose="020B0606020104020203" pitchFamily="34" charset="0"/>
            </a:rPr>
            <a:t> &amp; Pasting</a:t>
          </a:r>
          <a:endParaRPr lang="en-US" sz="1600" b="1">
            <a:solidFill>
              <a:srgbClr val="C00000"/>
            </a:solidFill>
            <a:latin typeface="Tw Cen MT Condensed" panose="020B0606020104020203" pitchFamily="34" charset="0"/>
          </a:endParaRPr>
        </a:p>
        <a:p>
          <a:pPr marL="171450" indent="-137160">
            <a:spcAft>
              <a:spcPts val="600"/>
            </a:spcAft>
            <a:buFont typeface="Wingdings" panose="05000000000000000000" pitchFamily="2" charset="2"/>
            <a:buChar char="§"/>
          </a:pPr>
          <a:r>
            <a:rPr lang="en-US" sz="1400">
              <a:latin typeface="Tw Cen MT Condensed" panose="020B0606020104020203" pitchFamily="34" charset="0"/>
            </a:rPr>
            <a:t>Right click on </a:t>
          </a:r>
          <a:r>
            <a:rPr lang="en-US" sz="1400" b="1">
              <a:latin typeface="Tw Cen MT Condensed" panose="020B0606020104020203" pitchFamily="34" charset="0"/>
            </a:rPr>
            <a:t>Column B, </a:t>
          </a:r>
          <a:r>
            <a:rPr lang="en-US" sz="1400" b="0">
              <a:latin typeface="Tw Cen MT Condensed" panose="020B0606020104020203" pitchFamily="34" charset="0"/>
            </a:rPr>
            <a:t>then</a:t>
          </a:r>
          <a:r>
            <a:rPr lang="en-US" sz="1400">
              <a:latin typeface="Tw Cen MT Condensed" panose="020B0606020104020203" pitchFamily="34" charset="0"/>
            </a:rPr>
            <a:t> click on </a:t>
          </a:r>
          <a:r>
            <a:rPr lang="en-US" sz="1400" b="1">
              <a:solidFill>
                <a:schemeClr val="accent1">
                  <a:lumMod val="75000"/>
                </a:schemeClr>
              </a:solidFill>
              <a:latin typeface="Tw Cen MT Condensed" panose="020B0606020104020203" pitchFamily="34" charset="0"/>
            </a:rPr>
            <a:t>[</a:t>
          </a:r>
          <a:r>
            <a:rPr lang="en-US" sz="1400" b="1">
              <a:latin typeface="Tw Cen MT Condensed" panose="020B0606020104020203" pitchFamily="34" charset="0"/>
            </a:rPr>
            <a:t>Copy</a:t>
          </a:r>
          <a:r>
            <a:rPr lang="en-US" sz="1400" b="1">
              <a:solidFill>
                <a:schemeClr val="accent1">
                  <a:lumMod val="75000"/>
                </a:schemeClr>
              </a:solidFill>
              <a:latin typeface="Tw Cen MT Condensed" panose="020B0606020104020203" pitchFamily="34" charset="0"/>
            </a:rPr>
            <a:t>]</a:t>
          </a:r>
          <a:r>
            <a:rPr lang="en-US" sz="1400" b="1">
              <a:latin typeface="Tw Cen MT Condensed" panose="020B0606020104020203" pitchFamily="34" charset="0"/>
            </a:rPr>
            <a:t> </a:t>
          </a:r>
          <a:r>
            <a:rPr lang="en-US" sz="1400" b="0" baseline="0">
              <a:latin typeface="Tw Cen MT Condensed" panose="020B0606020104020203" pitchFamily="34" charset="0"/>
            </a:rPr>
            <a:t> </a:t>
          </a:r>
          <a:endParaRPr lang="en-US" sz="1400" b="1">
            <a:latin typeface="Tw Cen MT Condensed" panose="020B0606020104020203" pitchFamily="34" charset="0"/>
          </a:endParaRPr>
        </a:p>
        <a:p>
          <a:pPr marL="171450" indent="-137160">
            <a:spcAft>
              <a:spcPts val="600"/>
            </a:spcAft>
            <a:buFont typeface="Wingdings" panose="05000000000000000000" pitchFamily="2" charset="2"/>
            <a:buChar char="§"/>
          </a:pPr>
          <a:r>
            <a:rPr lang="en-US" sz="1400" b="1">
              <a:latin typeface="Tw Cen MT Condensed" panose="020B0606020104020203" pitchFamily="34" charset="0"/>
            </a:rPr>
            <a:t>Click here </a:t>
          </a:r>
          <a:r>
            <a:rPr lang="en-US" sz="1400" b="0">
              <a:latin typeface="Tw Cen MT Condensed" panose="020B0606020104020203" pitchFamily="34" charset="0"/>
            </a:rPr>
            <a:t>to start the email for submitting to </a:t>
          </a:r>
          <a:r>
            <a:rPr lang="en-US" sz="1200" b="1" i="0">
              <a:solidFill>
                <a:schemeClr val="accent1">
                  <a:lumMod val="75000"/>
                </a:schemeClr>
              </a:solidFill>
              <a:latin typeface="Arial Narrow" panose="020B0606020202030204" pitchFamily="34" charset="0"/>
            </a:rPr>
            <a:t>Customer</a:t>
          </a:r>
          <a:r>
            <a:rPr lang="en-US" sz="1200" b="1" i="0" baseline="0">
              <a:solidFill>
                <a:schemeClr val="accent1">
                  <a:lumMod val="75000"/>
                </a:schemeClr>
              </a:solidFill>
              <a:latin typeface="Arial Narrow" panose="020B0606020202030204" pitchFamily="34" charset="0"/>
            </a:rPr>
            <a:t> Survey</a:t>
          </a:r>
          <a:r>
            <a:rPr lang="en-US" sz="1200" b="1" i="0">
              <a:solidFill>
                <a:schemeClr val="accent1">
                  <a:lumMod val="75000"/>
                </a:schemeClr>
              </a:solidFill>
              <a:latin typeface="Arial Narrow" panose="020B0606020202030204" pitchFamily="34" charset="0"/>
            </a:rPr>
            <a:t> Inbox</a:t>
          </a:r>
        </a:p>
        <a:p>
          <a:pPr marL="171450" marR="0" lvl="0" indent="-137160" defTabSz="914400" eaLnBrk="1" fontAlgn="auto" latinLnBrk="0" hangingPunct="1">
            <a:lnSpc>
              <a:spcPct val="100000"/>
            </a:lnSpc>
            <a:spcBef>
              <a:spcPts val="0"/>
            </a:spcBef>
            <a:spcAft>
              <a:spcPts val="600"/>
            </a:spcAft>
            <a:buClrTx/>
            <a:buSzTx/>
            <a:buFont typeface="Wingdings" panose="05000000000000000000" pitchFamily="2" charset="2"/>
            <a:buChar char="§"/>
            <a:tabLst/>
            <a:defRPr/>
          </a:pPr>
          <a:r>
            <a:rPr lang="en-US" sz="1400" b="0">
              <a:solidFill>
                <a:schemeClr val="dk1"/>
              </a:solidFill>
              <a:effectLst/>
              <a:latin typeface="Tw Cen MT Condensed" panose="020B0606020104020203" pitchFamily="34" charset="0"/>
              <a:ea typeface="+mn-ea"/>
              <a:cs typeface="+mn-cs"/>
            </a:rPr>
            <a:t>Click on </a:t>
          </a:r>
          <a:r>
            <a:rPr lang="en-US" sz="1400" b="1">
              <a:solidFill>
                <a:schemeClr val="dk1"/>
              </a:solidFill>
              <a:effectLst/>
              <a:latin typeface="Tw Cen MT Condensed" panose="020B0606020104020203" pitchFamily="34" charset="0"/>
              <a:ea typeface="+mn-ea"/>
              <a:cs typeface="+mn-cs"/>
            </a:rPr>
            <a:t>anywhere in the email body </a:t>
          </a:r>
          <a:r>
            <a:rPr lang="en-US" sz="1400" b="0">
              <a:solidFill>
                <a:schemeClr val="dk1"/>
              </a:solidFill>
              <a:effectLst/>
              <a:latin typeface="Tw Cen MT Condensed" panose="020B0606020104020203" pitchFamily="34" charset="0"/>
              <a:ea typeface="+mn-ea"/>
              <a:cs typeface="+mn-cs"/>
            </a:rPr>
            <a:t>and click on</a:t>
          </a:r>
          <a:r>
            <a:rPr lang="en-US" sz="1400" b="0" baseline="0">
              <a:solidFill>
                <a:schemeClr val="dk1"/>
              </a:solidFill>
              <a:effectLst/>
              <a:latin typeface="Tw Cen MT Condensed" panose="020B0606020104020203" pitchFamily="34" charset="0"/>
              <a:ea typeface="+mn-ea"/>
              <a:cs typeface="+mn-cs"/>
            </a:rPr>
            <a:t> </a:t>
          </a:r>
          <a:r>
            <a:rPr lang="en-US" sz="1400" b="1" baseline="0">
              <a:solidFill>
                <a:schemeClr val="accent1">
                  <a:lumMod val="75000"/>
                </a:schemeClr>
              </a:solidFill>
              <a:effectLst/>
              <a:latin typeface="Tw Cen MT Condensed" panose="020B0606020104020203" pitchFamily="34" charset="0"/>
              <a:ea typeface="+mn-ea"/>
              <a:cs typeface="+mn-cs"/>
            </a:rPr>
            <a:t>[</a:t>
          </a:r>
          <a:r>
            <a:rPr lang="en-US" sz="1400" b="1" baseline="0">
              <a:solidFill>
                <a:schemeClr val="dk1"/>
              </a:solidFill>
              <a:effectLst/>
              <a:latin typeface="Tw Cen MT Condensed" panose="020B0606020104020203" pitchFamily="34" charset="0"/>
              <a:ea typeface="+mn-ea"/>
              <a:cs typeface="+mn-cs"/>
            </a:rPr>
            <a:t>Paste</a:t>
          </a:r>
          <a:r>
            <a:rPr lang="en-US" sz="1400" b="1" baseline="0">
              <a:solidFill>
                <a:schemeClr val="accent1">
                  <a:lumMod val="75000"/>
                </a:schemeClr>
              </a:solidFill>
              <a:effectLst/>
              <a:latin typeface="Tw Cen MT Condensed" panose="020B0606020104020203" pitchFamily="34" charset="0"/>
              <a:ea typeface="+mn-ea"/>
              <a:cs typeface="+mn-cs"/>
            </a:rPr>
            <a:t>] </a:t>
          </a:r>
        </a:p>
        <a:p>
          <a:pPr marL="171450" marR="0" lvl="0" indent="-137160" defTabSz="914400" eaLnBrk="1" fontAlgn="auto" latinLnBrk="0" hangingPunct="1">
            <a:lnSpc>
              <a:spcPct val="100000"/>
            </a:lnSpc>
            <a:spcBef>
              <a:spcPts val="0"/>
            </a:spcBef>
            <a:spcAft>
              <a:spcPts val="600"/>
            </a:spcAft>
            <a:buClrTx/>
            <a:buSzTx/>
            <a:buFont typeface="Wingdings" panose="05000000000000000000" pitchFamily="2" charset="2"/>
            <a:buChar char="§"/>
            <a:tabLst/>
            <a:defRPr/>
          </a:pPr>
          <a:r>
            <a:rPr lang="en-US" sz="1400" b="0">
              <a:solidFill>
                <a:schemeClr val="dk1"/>
              </a:solidFill>
              <a:effectLst/>
              <a:latin typeface="Tw Cen MT Condensed" panose="020B0606020104020203" pitchFamily="34" charset="0"/>
              <a:ea typeface="+mn-ea"/>
              <a:cs typeface="+mn-cs"/>
            </a:rPr>
            <a:t>Click</a:t>
          </a:r>
          <a:r>
            <a:rPr lang="en-US" sz="1400" b="0" baseline="0">
              <a:solidFill>
                <a:schemeClr val="dk1"/>
              </a:solidFill>
              <a:effectLst/>
              <a:latin typeface="Tw Cen MT Condensed" panose="020B0606020104020203" pitchFamily="34" charset="0"/>
              <a:ea typeface="+mn-ea"/>
              <a:cs typeface="+mn-cs"/>
            </a:rPr>
            <a:t> on </a:t>
          </a:r>
          <a:r>
            <a:rPr lang="en-US" sz="1400" b="1" baseline="0">
              <a:solidFill>
                <a:schemeClr val="accent1">
                  <a:lumMod val="75000"/>
                </a:schemeClr>
              </a:solidFill>
              <a:effectLst/>
              <a:latin typeface="Tw Cen MT Condensed" panose="020B0606020104020203" pitchFamily="34" charset="0"/>
              <a:ea typeface="+mn-ea"/>
              <a:cs typeface="+mn-cs"/>
            </a:rPr>
            <a:t>[</a:t>
          </a:r>
          <a:r>
            <a:rPr lang="en-US" sz="1400" b="1" baseline="0">
              <a:solidFill>
                <a:schemeClr val="dk1"/>
              </a:solidFill>
              <a:effectLst/>
              <a:latin typeface="Tw Cen MT Condensed" panose="020B0606020104020203" pitchFamily="34" charset="0"/>
              <a:ea typeface="+mn-ea"/>
              <a:cs typeface="+mn-cs"/>
            </a:rPr>
            <a:t>SEND</a:t>
          </a:r>
          <a:r>
            <a:rPr lang="en-US" sz="1400" b="1" baseline="0">
              <a:solidFill>
                <a:schemeClr val="accent1">
                  <a:lumMod val="75000"/>
                </a:schemeClr>
              </a:solidFill>
              <a:effectLst/>
              <a:latin typeface="Tw Cen MT Condensed" panose="020B0606020104020203" pitchFamily="34" charset="0"/>
              <a:ea typeface="+mn-ea"/>
              <a:cs typeface="+mn-cs"/>
            </a:rPr>
            <a:t>] </a:t>
          </a:r>
          <a:r>
            <a:rPr lang="en-US" sz="1400" b="1" baseline="0">
              <a:solidFill>
                <a:schemeClr val="dk1"/>
              </a:solidFill>
              <a:effectLst/>
              <a:latin typeface="Tw Cen MT Condensed" panose="020B0606020104020203" pitchFamily="34" charset="0"/>
              <a:ea typeface="+mn-ea"/>
              <a:cs typeface="+mn-cs"/>
            </a:rPr>
            <a:t>, </a:t>
          </a:r>
          <a:r>
            <a:rPr lang="en-US" sz="1400" b="1" baseline="0">
              <a:solidFill>
                <a:schemeClr val="accent1">
                  <a:lumMod val="75000"/>
                </a:schemeClr>
              </a:solidFill>
              <a:effectLst/>
              <a:latin typeface="Tw Cen MT Condensed" panose="020B0606020104020203" pitchFamily="34" charset="0"/>
              <a:ea typeface="+mn-ea"/>
              <a:cs typeface="+mn-cs"/>
            </a:rPr>
            <a:t>[</a:t>
          </a:r>
          <a:r>
            <a:rPr lang="en-US" sz="1400" b="1" baseline="0">
              <a:solidFill>
                <a:schemeClr val="dk1"/>
              </a:solidFill>
              <a:effectLst/>
              <a:latin typeface="Tw Cen MT Condensed" panose="020B0606020104020203" pitchFamily="34" charset="0"/>
              <a:ea typeface="+mn-ea"/>
              <a:cs typeface="+mn-cs"/>
            </a:rPr>
            <a:t>Switch to </a:t>
          </a:r>
          <a:r>
            <a:rPr lang="en-US" sz="1400" b="1" u="sng" baseline="0">
              <a:solidFill>
                <a:schemeClr val="dk1"/>
              </a:solidFill>
              <a:effectLst/>
              <a:latin typeface="Tw Cen MT Condensed" panose="020B0606020104020203" pitchFamily="34" charset="0"/>
              <a:ea typeface="+mn-ea"/>
              <a:cs typeface="+mn-cs"/>
            </a:rPr>
            <a:t>H</a:t>
          </a:r>
          <a:r>
            <a:rPr lang="en-US" sz="1400" b="1" baseline="0">
              <a:solidFill>
                <a:schemeClr val="dk1"/>
              </a:solidFill>
              <a:effectLst/>
              <a:latin typeface="Tw Cen MT Condensed" panose="020B0606020104020203" pitchFamily="34" charset="0"/>
              <a:ea typeface="+mn-ea"/>
              <a:cs typeface="+mn-cs"/>
            </a:rPr>
            <a:t>TML</a:t>
          </a:r>
          <a:r>
            <a:rPr lang="en-US" sz="1400" b="1" baseline="0">
              <a:solidFill>
                <a:schemeClr val="accent1">
                  <a:lumMod val="75000"/>
                </a:schemeClr>
              </a:solidFill>
              <a:effectLst/>
              <a:latin typeface="Tw Cen MT Condensed" panose="020B0606020104020203" pitchFamily="34" charset="0"/>
              <a:ea typeface="+mn-ea"/>
              <a:cs typeface="+mn-cs"/>
            </a:rPr>
            <a:t>]</a:t>
          </a:r>
          <a:r>
            <a:rPr lang="en-US" sz="1400" b="0" baseline="0">
              <a:solidFill>
                <a:schemeClr val="dk1"/>
              </a:solidFill>
              <a:effectLst/>
              <a:latin typeface="Tw Cen MT Condensed" panose="020B0606020104020203" pitchFamily="34" charset="0"/>
              <a:ea typeface="+mn-ea"/>
              <a:cs typeface="+mn-cs"/>
            </a:rPr>
            <a:t> and </a:t>
          </a:r>
          <a:r>
            <a:rPr lang="en-US" sz="1400" b="1" baseline="0">
              <a:solidFill>
                <a:schemeClr val="accent1">
                  <a:lumMod val="75000"/>
                </a:schemeClr>
              </a:solidFill>
              <a:effectLst/>
              <a:latin typeface="Tw Cen MT Condensed" panose="020B0606020104020203" pitchFamily="34" charset="0"/>
              <a:ea typeface="+mn-ea"/>
              <a:cs typeface="+mn-cs"/>
            </a:rPr>
            <a:t>[</a:t>
          </a:r>
          <a:r>
            <a:rPr lang="en-US" sz="1400" b="1" u="sng" baseline="0">
              <a:solidFill>
                <a:schemeClr val="dk1"/>
              </a:solidFill>
              <a:effectLst/>
              <a:latin typeface="Tw Cen MT Condensed" panose="020B0606020104020203" pitchFamily="34" charset="0"/>
              <a:ea typeface="+mn-ea"/>
              <a:cs typeface="+mn-cs"/>
            </a:rPr>
            <a:t>C</a:t>
          </a:r>
          <a:r>
            <a:rPr lang="en-US" sz="1400" b="1" baseline="0">
              <a:solidFill>
                <a:schemeClr val="dk1"/>
              </a:solidFill>
              <a:effectLst/>
              <a:latin typeface="Tw Cen MT Condensed" panose="020B0606020104020203" pitchFamily="34" charset="0"/>
              <a:ea typeface="+mn-ea"/>
              <a:cs typeface="+mn-cs"/>
            </a:rPr>
            <a:t>ontinue</a:t>
          </a:r>
          <a:r>
            <a:rPr lang="en-US" sz="1400" b="0" baseline="0">
              <a:solidFill>
                <a:schemeClr val="accent1">
                  <a:lumMod val="75000"/>
                </a:schemeClr>
              </a:solidFill>
              <a:effectLst/>
              <a:latin typeface="Tw Cen MT Condensed" panose="020B0606020104020203" pitchFamily="34" charset="0"/>
              <a:ea typeface="+mn-ea"/>
              <a:cs typeface="+mn-cs"/>
            </a:rPr>
            <a:t>]</a:t>
          </a:r>
          <a:r>
            <a:rPr lang="en-US" sz="1400" b="1" baseline="0">
              <a:solidFill>
                <a:schemeClr val="accent1">
                  <a:lumMod val="75000"/>
                </a:schemeClr>
              </a:solidFill>
              <a:effectLst/>
              <a:latin typeface="Tw Cen MT Condensed" panose="020B0606020104020203" pitchFamily="34" charset="0"/>
              <a:ea typeface="+mn-ea"/>
              <a:cs typeface="+mn-cs"/>
            </a:rPr>
            <a:t> </a:t>
          </a:r>
          <a:r>
            <a:rPr lang="en-US" sz="1400" b="0" baseline="0">
              <a:solidFill>
                <a:schemeClr val="dk1"/>
              </a:solidFill>
              <a:effectLst/>
              <a:latin typeface="Tw Cen MT Condensed" panose="020B0606020104020203" pitchFamily="34" charset="0"/>
              <a:ea typeface="+mn-ea"/>
              <a:cs typeface="+mn-cs"/>
            </a:rPr>
            <a:t>to</a:t>
          </a:r>
          <a:r>
            <a:rPr lang="en-US" sz="1400" b="0" baseline="0">
              <a:latin typeface="Tw Cen MT Condensed" panose="020B0606020104020203" pitchFamily="34" charset="0"/>
            </a:rPr>
            <a:t> submit the survey</a:t>
          </a:r>
          <a:endParaRPr lang="en-US" sz="1400" b="1">
            <a:latin typeface="Tw Cen MT Condensed" panose="020B0606020104020203" pitchFamily="34" charset="0"/>
          </a:endParaRPr>
        </a:p>
      </xdr:txBody>
    </xdr:sp>
    <xdr:clientData/>
  </xdr:twoCellAnchor>
  <xdr:twoCellAnchor>
    <xdr:from>
      <xdr:col>3</xdr:col>
      <xdr:colOff>438150</xdr:colOff>
      <xdr:row>7</xdr:row>
      <xdr:rowOff>25064</xdr:rowOff>
    </xdr:from>
    <xdr:to>
      <xdr:col>8</xdr:col>
      <xdr:colOff>397328</xdr:colOff>
      <xdr:row>14</xdr:row>
      <xdr:rowOff>72690</xdr:rowOff>
    </xdr:to>
    <xdr:sp macro="" textlink="">
      <xdr:nvSpPr>
        <xdr:cNvPr id="10" name="TextBox 9"/>
        <xdr:cNvSpPr txBox="1"/>
      </xdr:nvSpPr>
      <xdr:spPr>
        <a:xfrm>
          <a:off x="12270921" y="1821207"/>
          <a:ext cx="3116036" cy="1952626"/>
        </a:xfrm>
        <a:prstGeom prst="rect">
          <a:avLst/>
        </a:prstGeom>
        <a:solidFill>
          <a:srgbClr val="F8F8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en-US" sz="1600" b="1">
              <a:solidFill>
                <a:srgbClr val="C00000"/>
              </a:solidFill>
              <a:latin typeface="Tw Cen MT Condensed" panose="020B0606020104020203" pitchFamily="34" charset="0"/>
            </a:rPr>
            <a:t>By Attaching</a:t>
          </a:r>
          <a:r>
            <a:rPr lang="en-US" sz="1600" b="1" baseline="0">
              <a:solidFill>
                <a:srgbClr val="C00000"/>
              </a:solidFill>
              <a:latin typeface="Tw Cen MT Condensed" panose="020B0606020104020203" pitchFamily="34" charset="0"/>
            </a:rPr>
            <a:t> to email</a:t>
          </a:r>
          <a:endParaRPr lang="en-US" sz="1600" b="1">
            <a:solidFill>
              <a:srgbClr val="C00000"/>
            </a:solidFill>
            <a:latin typeface="Tw Cen MT Condensed" panose="020B0606020104020203" pitchFamily="34" charset="0"/>
          </a:endParaRPr>
        </a:p>
        <a:p>
          <a:pPr marL="171450" marR="0" lvl="0" indent="-137160" defTabSz="914400" eaLnBrk="1" fontAlgn="auto" latinLnBrk="0" hangingPunct="1">
            <a:lnSpc>
              <a:spcPct val="100000"/>
            </a:lnSpc>
            <a:spcBef>
              <a:spcPts val="0"/>
            </a:spcBef>
            <a:spcAft>
              <a:spcPts val="600"/>
            </a:spcAft>
            <a:buClrTx/>
            <a:buSzTx/>
            <a:buFont typeface="Wingdings" panose="05000000000000000000" pitchFamily="2" charset="2"/>
            <a:buChar char="§"/>
            <a:tabLst/>
            <a:defRPr/>
          </a:pPr>
          <a:r>
            <a:rPr kumimoji="0" lang="en-US" sz="1400" b="0" i="0" u="none" strike="noStrike" kern="0" cap="none" spc="0" normalizeH="0" baseline="0" noProof="0">
              <a:ln>
                <a:noFill/>
              </a:ln>
              <a:solidFill>
                <a:prstClr val="black"/>
              </a:solidFill>
              <a:effectLst/>
              <a:uLnTx/>
              <a:uFillTx/>
              <a:latin typeface="Tw Cen MT Condensed" panose="020B0606020104020203" pitchFamily="34" charset="0"/>
              <a:ea typeface="+mn-ea"/>
              <a:cs typeface="+mn-cs"/>
            </a:rPr>
            <a:t>Copy the following for pasting it to the </a:t>
          </a:r>
          <a:r>
            <a:rPr kumimoji="0" lang="en-US" sz="1400" b="0" i="0" u="none" strike="noStrike" kern="0" cap="none" spc="0" normalizeH="0" baseline="0" noProof="0">
              <a:ln>
                <a:noFill/>
              </a:ln>
              <a:solidFill>
                <a:srgbClr val="5B9BD5">
                  <a:lumMod val="75000"/>
                </a:srgbClr>
              </a:solidFill>
              <a:effectLst/>
              <a:uLnTx/>
              <a:uFillTx/>
              <a:latin typeface="Tw Cen MT Condensed" panose="020B0606020104020203" pitchFamily="34" charset="0"/>
              <a:ea typeface="+mn-ea"/>
              <a:cs typeface="+mn-cs"/>
            </a:rPr>
            <a:t>[</a:t>
          </a:r>
          <a:r>
            <a:rPr kumimoji="0" lang="en-US" sz="1400" b="1" i="0" u="none" strike="noStrike" kern="0" cap="none" spc="0" normalizeH="0" baseline="0" noProof="0">
              <a:ln>
                <a:noFill/>
              </a:ln>
              <a:solidFill>
                <a:prstClr val="black"/>
              </a:solidFill>
              <a:effectLst/>
              <a:uLnTx/>
              <a:uFillTx/>
              <a:latin typeface="Tw Cen MT Condensed" panose="020B0606020104020203" pitchFamily="34" charset="0"/>
              <a:ea typeface="+mn-ea"/>
              <a:cs typeface="+mn-cs"/>
            </a:rPr>
            <a:t>To...</a:t>
          </a:r>
          <a:r>
            <a:rPr kumimoji="0" lang="en-US" sz="1400" b="1" i="0" u="none" strike="noStrike" kern="0" cap="none" spc="0" normalizeH="0" baseline="0" noProof="0">
              <a:ln>
                <a:noFill/>
              </a:ln>
              <a:solidFill>
                <a:srgbClr val="5B9BD5">
                  <a:lumMod val="75000"/>
                </a:srgbClr>
              </a:solidFill>
              <a:effectLst/>
              <a:uLnTx/>
              <a:uFillTx/>
              <a:latin typeface="Tw Cen MT Condensed" panose="020B0606020104020203" pitchFamily="34" charset="0"/>
              <a:ea typeface="+mn-ea"/>
              <a:cs typeface="+mn-cs"/>
            </a:rPr>
            <a:t>] </a:t>
          </a:r>
          <a:r>
            <a:rPr kumimoji="0" lang="en-US" sz="1400" b="0" i="0" u="none" strike="noStrike" kern="0" cap="none" spc="0" normalizeH="0" baseline="0" noProof="0">
              <a:ln>
                <a:noFill/>
              </a:ln>
              <a:solidFill>
                <a:prstClr val="black"/>
              </a:solidFill>
              <a:effectLst/>
              <a:uLnTx/>
              <a:uFillTx/>
              <a:latin typeface="Tw Cen MT Condensed" panose="020B0606020104020203" pitchFamily="34" charset="0"/>
              <a:ea typeface="+mn-ea"/>
              <a:cs typeface="+mn-cs"/>
            </a:rPr>
            <a:t>line of the email later </a:t>
          </a:r>
        </a:p>
        <a:p>
          <a:pPr marL="182880" marR="0" lvl="0" indent="0" defTabSz="914400" eaLnBrk="1" fontAlgn="auto" latinLnBrk="0" hangingPunct="1">
            <a:lnSpc>
              <a:spcPct val="100000"/>
            </a:lnSpc>
            <a:spcBef>
              <a:spcPts val="0"/>
            </a:spcBef>
            <a:spcAft>
              <a:spcPts val="600"/>
            </a:spcAft>
            <a:buClrTx/>
            <a:buSzTx/>
            <a:buFont typeface="Wingdings" panose="05000000000000000000" pitchFamily="2" charset="2"/>
            <a:buNone/>
            <a:tabLst/>
            <a:defRPr/>
          </a:pPr>
          <a:r>
            <a:rPr kumimoji="0" lang="en-US" sz="1400" b="1" i="0" u="none" strike="noStrike" kern="0" cap="none" spc="0" normalizeH="0" baseline="0" noProof="0">
              <a:ln>
                <a:noFill/>
              </a:ln>
              <a:solidFill>
                <a:schemeClr val="accent1">
                  <a:lumMod val="75000"/>
                </a:schemeClr>
              </a:solidFill>
              <a:effectLst/>
              <a:uLnTx/>
              <a:uFillTx/>
              <a:latin typeface="Arial Narrow" panose="020B0606020202030204" pitchFamily="34" charset="0"/>
              <a:ea typeface="+mn-ea"/>
              <a:cs typeface="+mn-cs"/>
            </a:rPr>
            <a:t>dcma.lee.hq.mbx.dcmacustomersurveyinbox@mail.mil</a:t>
          </a:r>
        </a:p>
        <a:p>
          <a:pPr marL="171450" marR="0" lvl="0" indent="-137160" defTabSz="914400" eaLnBrk="1" fontAlgn="auto" latinLnBrk="0" hangingPunct="1">
            <a:lnSpc>
              <a:spcPct val="100000"/>
            </a:lnSpc>
            <a:spcBef>
              <a:spcPts val="0"/>
            </a:spcBef>
            <a:spcAft>
              <a:spcPts val="600"/>
            </a:spcAft>
            <a:buClrTx/>
            <a:buSzTx/>
            <a:buFont typeface="Wingdings" panose="05000000000000000000" pitchFamily="2" charset="2"/>
            <a:buChar char="§"/>
            <a:tabLst/>
            <a:defRPr/>
          </a:pPr>
          <a:r>
            <a:rPr kumimoji="0" lang="en-US" sz="1400" b="0" i="0" u="none" strike="noStrike" kern="0" cap="none" spc="0" normalizeH="0" baseline="0">
              <a:ln>
                <a:noFill/>
              </a:ln>
              <a:solidFill>
                <a:prstClr val="black"/>
              </a:solidFill>
              <a:effectLst/>
              <a:uLnTx/>
              <a:uFillTx/>
              <a:latin typeface="Tw Cen MT Condensed" panose="020B0606020104020203" pitchFamily="34" charset="0"/>
              <a:ea typeface="+mn-ea"/>
              <a:cs typeface="+mn-cs"/>
            </a:rPr>
            <a:t>Select </a:t>
          </a:r>
          <a:r>
            <a:rPr lang="en-US" sz="1400" b="1">
              <a:latin typeface="Tw Cen MT Condensed" panose="020B0606020104020203" pitchFamily="34" charset="0"/>
            </a:rPr>
            <a:t>File</a:t>
          </a:r>
          <a:r>
            <a:rPr lang="en-US" sz="1400">
              <a:latin typeface="Tw Cen MT Condensed" panose="020B0606020104020203" pitchFamily="34" charset="0"/>
            </a:rPr>
            <a:t> --&gt; </a:t>
          </a:r>
          <a:r>
            <a:rPr lang="en-US" sz="1400" b="1">
              <a:latin typeface="Tw Cen MT Condensed" panose="020B0606020104020203" pitchFamily="34" charset="0"/>
            </a:rPr>
            <a:t>Share </a:t>
          </a:r>
          <a:r>
            <a:rPr lang="en-US" sz="1400" b="0">
              <a:latin typeface="Tw Cen MT Condensed" panose="020B0606020104020203" pitchFamily="34" charset="0"/>
            </a:rPr>
            <a:t>--&gt; </a:t>
          </a:r>
          <a:r>
            <a:rPr lang="en-US" sz="1400" b="1">
              <a:latin typeface="Tw Cen MT Condensed" panose="020B0606020104020203" pitchFamily="34" charset="0"/>
            </a:rPr>
            <a:t>Email </a:t>
          </a:r>
          <a:r>
            <a:rPr lang="en-US" sz="1400" b="0">
              <a:latin typeface="Tw Cen MT Condensed" panose="020B0606020104020203" pitchFamily="34" charset="0"/>
            </a:rPr>
            <a:t>--&gt; </a:t>
          </a:r>
          <a:r>
            <a:rPr lang="en-US" sz="1400" b="1">
              <a:latin typeface="Tw Cen MT Condensed" panose="020B0606020104020203" pitchFamily="34" charset="0"/>
            </a:rPr>
            <a:t>Send</a:t>
          </a:r>
          <a:r>
            <a:rPr lang="en-US" sz="1400" b="1" baseline="0">
              <a:latin typeface="Tw Cen MT Condensed" panose="020B0606020104020203" pitchFamily="34" charset="0"/>
            </a:rPr>
            <a:t> as Attachment</a:t>
          </a:r>
          <a:r>
            <a:rPr lang="en-US" sz="1400" b="1">
              <a:latin typeface="Tw Cen MT Condensed" panose="020B0606020104020203" pitchFamily="34" charset="0"/>
            </a:rPr>
            <a:t> </a:t>
          </a:r>
          <a:r>
            <a:rPr lang="en-US" sz="1400" b="0" baseline="0">
              <a:latin typeface="Tw Cen MT Condensed" panose="020B0606020104020203" pitchFamily="34" charset="0"/>
            </a:rPr>
            <a:t> </a:t>
          </a:r>
          <a:endParaRPr lang="en-US" sz="1400" b="1">
            <a:latin typeface="Tw Cen MT Condensed" panose="020B0606020104020203" pitchFamily="34" charset="0"/>
          </a:endParaRPr>
        </a:p>
        <a:p>
          <a:pPr marL="171450" marR="0" lvl="0" indent="-137160" defTabSz="914400" eaLnBrk="1" fontAlgn="auto" latinLnBrk="0" hangingPunct="1">
            <a:lnSpc>
              <a:spcPct val="100000"/>
            </a:lnSpc>
            <a:spcBef>
              <a:spcPts val="0"/>
            </a:spcBef>
            <a:spcAft>
              <a:spcPts val="600"/>
            </a:spcAft>
            <a:buClrTx/>
            <a:buSzTx/>
            <a:buFont typeface="Wingdings" panose="05000000000000000000" pitchFamily="2" charset="2"/>
            <a:buChar char="§"/>
            <a:tabLst/>
            <a:defRPr/>
          </a:pPr>
          <a:r>
            <a:rPr lang="en-US" sz="1400" b="0">
              <a:solidFill>
                <a:schemeClr val="dk1"/>
              </a:solidFill>
              <a:effectLst/>
              <a:latin typeface="Tw Cen MT Condensed" panose="020B0606020104020203" pitchFamily="34" charset="0"/>
              <a:ea typeface="+mn-ea"/>
              <a:cs typeface="+mn-cs"/>
            </a:rPr>
            <a:t>Click</a:t>
          </a:r>
          <a:r>
            <a:rPr lang="en-US" sz="1400" b="0" baseline="0">
              <a:solidFill>
                <a:schemeClr val="dk1"/>
              </a:solidFill>
              <a:effectLst/>
              <a:latin typeface="Tw Cen MT Condensed" panose="020B0606020104020203" pitchFamily="34" charset="0"/>
              <a:ea typeface="+mn-ea"/>
              <a:cs typeface="+mn-cs"/>
            </a:rPr>
            <a:t> on </a:t>
          </a:r>
          <a:r>
            <a:rPr lang="en-US" sz="1400" b="1" baseline="0">
              <a:solidFill>
                <a:schemeClr val="accent1">
                  <a:lumMod val="75000"/>
                </a:schemeClr>
              </a:solidFill>
              <a:effectLst/>
              <a:latin typeface="Tw Cen MT Condensed" panose="020B0606020104020203" pitchFamily="34" charset="0"/>
              <a:ea typeface="+mn-ea"/>
              <a:cs typeface="+mn-cs"/>
            </a:rPr>
            <a:t>[</a:t>
          </a:r>
          <a:r>
            <a:rPr lang="en-US" sz="1400" b="1" baseline="0">
              <a:solidFill>
                <a:schemeClr val="dk1"/>
              </a:solidFill>
              <a:effectLst/>
              <a:latin typeface="Tw Cen MT Condensed" panose="020B0606020104020203" pitchFamily="34" charset="0"/>
              <a:ea typeface="+mn-ea"/>
              <a:cs typeface="+mn-cs"/>
            </a:rPr>
            <a:t>SEND</a:t>
          </a:r>
          <a:r>
            <a:rPr lang="en-US" sz="1400" b="1" baseline="0">
              <a:solidFill>
                <a:schemeClr val="accent1">
                  <a:lumMod val="75000"/>
                </a:schemeClr>
              </a:solidFill>
              <a:effectLst/>
              <a:latin typeface="Tw Cen MT Condensed" panose="020B0606020104020203" pitchFamily="34" charset="0"/>
              <a:ea typeface="+mn-ea"/>
              <a:cs typeface="+mn-cs"/>
            </a:rPr>
            <a:t>]</a:t>
          </a:r>
          <a:r>
            <a:rPr lang="en-US" sz="1400" b="0" baseline="0">
              <a:solidFill>
                <a:schemeClr val="dk1"/>
              </a:solidFill>
              <a:effectLst/>
              <a:latin typeface="Tw Cen MT Condensed" panose="020B0606020104020203" pitchFamily="34" charset="0"/>
              <a:ea typeface="+mn-ea"/>
              <a:cs typeface="+mn-cs"/>
            </a:rPr>
            <a:t> to</a:t>
          </a:r>
          <a:r>
            <a:rPr lang="en-US" sz="1400" b="0" baseline="0">
              <a:latin typeface="Tw Cen MT Condensed" panose="020B0606020104020203" pitchFamily="34" charset="0"/>
            </a:rPr>
            <a:t> submit the survey</a:t>
          </a:r>
          <a:endParaRPr lang="en-US" sz="1400" b="1">
            <a:latin typeface="Tw Cen MT Condensed" panose="020B0606020104020203" pitchFamily="34" charset="0"/>
          </a:endParaRPr>
        </a:p>
      </xdr:txBody>
    </xdr:sp>
    <xdr:clientData/>
  </xdr:twoCellAnchor>
  <xdr:twoCellAnchor>
    <xdr:from>
      <xdr:col>4</xdr:col>
      <xdr:colOff>763400</xdr:colOff>
      <xdr:row>5</xdr:row>
      <xdr:rowOff>178480</xdr:rowOff>
    </xdr:from>
    <xdr:to>
      <xdr:col>6</xdr:col>
      <xdr:colOff>497420</xdr:colOff>
      <xdr:row>6</xdr:row>
      <xdr:rowOff>228942</xdr:rowOff>
    </xdr:to>
    <xdr:sp macro="" textlink="">
      <xdr:nvSpPr>
        <xdr:cNvPr id="11" name="Left Arrow 10"/>
        <xdr:cNvSpPr/>
      </xdr:nvSpPr>
      <xdr:spPr>
        <a:xfrm rot="16200000">
          <a:off x="12813054" y="1209826"/>
          <a:ext cx="315046" cy="686520"/>
        </a:xfrm>
        <a:prstGeom prst="leftArrow">
          <a:avLst>
            <a:gd name="adj1" fmla="val 59997"/>
            <a:gd name="adj2" fmla="val 46697"/>
          </a:avLst>
        </a:prstGeom>
      </xdr:spPr>
      <xdr:style>
        <a:lnRef idx="1">
          <a:schemeClr val="accent6"/>
        </a:lnRef>
        <a:fillRef idx="2">
          <a:schemeClr val="accent6"/>
        </a:fillRef>
        <a:effectRef idx="1">
          <a:schemeClr val="accent6"/>
        </a:effectRef>
        <a:fontRef idx="minor">
          <a:schemeClr val="dk1"/>
        </a:fontRef>
      </xdr:style>
      <xdr:txBody>
        <a:bodyPr vertOverflow="clip" horzOverflow="clip" vert="vert" lIns="0" tIns="45720" rIns="0" rtlCol="0" anchor="ctr"/>
        <a:lstStyle/>
        <a:p>
          <a:pPr marL="0" indent="0" algn="l"/>
          <a:r>
            <a:rPr lang="en-US" sz="900" b="1">
              <a:solidFill>
                <a:schemeClr val="dk1"/>
              </a:solidFill>
              <a:latin typeface="Arial Narrow" panose="020B0606020202030204" pitchFamily="34" charset="0"/>
              <a:ea typeface="+mn-ea"/>
              <a:cs typeface="+mn-cs"/>
            </a:rPr>
            <a:t>Step 2</a:t>
          </a:r>
        </a:p>
      </xdr:txBody>
    </xdr:sp>
    <xdr:clientData/>
  </xdr:twoCellAnchor>
  <xdr:twoCellAnchor>
    <xdr:from>
      <xdr:col>3</xdr:col>
      <xdr:colOff>542311</xdr:colOff>
      <xdr:row>1</xdr:row>
      <xdr:rowOff>33866</xdr:rowOff>
    </xdr:from>
    <xdr:to>
      <xdr:col>8</xdr:col>
      <xdr:colOff>455083</xdr:colOff>
      <xdr:row>5</xdr:row>
      <xdr:rowOff>127000</xdr:rowOff>
    </xdr:to>
    <xdr:sp macro="" textlink="">
      <xdr:nvSpPr>
        <xdr:cNvPr id="12" name="TextBox 11"/>
        <xdr:cNvSpPr txBox="1"/>
      </xdr:nvSpPr>
      <xdr:spPr>
        <a:xfrm>
          <a:off x="11591311" y="266699"/>
          <a:ext cx="2907855" cy="107738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37160" lvl="0" indent="-137160">
            <a:spcAft>
              <a:spcPts val="600"/>
            </a:spcAft>
            <a:buFont typeface="+mj-lt"/>
            <a:buAutoNum type="arabicParenR"/>
          </a:pPr>
          <a:r>
            <a:rPr lang="en-US" sz="1600" b="0">
              <a:solidFill>
                <a:sysClr val="windowText" lastClr="000000"/>
              </a:solidFill>
              <a:latin typeface="Tw Cen MT Condensed" panose="020B0606020104020203" pitchFamily="34" charset="0"/>
            </a:rPr>
            <a:t>Please respond in the blue shaded areas under Column B.</a:t>
          </a:r>
        </a:p>
        <a:p>
          <a:pPr marL="137160" indent="-137160">
            <a:buFont typeface="+mj-lt"/>
            <a:buAutoNum type="arabicParenR"/>
          </a:pPr>
          <a:r>
            <a:rPr lang="en-US" sz="1600" b="0">
              <a:solidFill>
                <a:sysClr val="windowText" lastClr="000000"/>
              </a:solidFill>
              <a:latin typeface="Tw Cen MT Condensed" panose="020B0606020104020203" pitchFamily="34" charset="0"/>
            </a:rPr>
            <a:t>Select one </a:t>
          </a:r>
          <a:r>
            <a:rPr lang="en-US" sz="1600" b="0">
              <a:solidFill>
                <a:sysClr val="windowText" lastClr="000000"/>
              </a:solidFill>
              <a:latin typeface="Tw Cen MT Condensed" panose="020B0606020104020203" pitchFamily="34" charset="0"/>
              <a:ea typeface="+mn-ea"/>
              <a:cs typeface="+mn-cs"/>
            </a:rPr>
            <a:t>of</a:t>
          </a:r>
          <a:r>
            <a:rPr lang="en-US" sz="1600" b="0">
              <a:solidFill>
                <a:sysClr val="windowText" lastClr="000000"/>
              </a:solidFill>
              <a:latin typeface="Tw Cen MT Condensed" panose="020B0606020104020203" pitchFamily="34" charset="0"/>
            </a:rPr>
            <a:t> the following two methods to submit your survey</a:t>
          </a:r>
          <a:endParaRPr lang="en-US" sz="1400" b="0">
            <a:solidFill>
              <a:sysClr val="windowText" lastClr="000000"/>
            </a:solidFill>
            <a:latin typeface="Tw Cen MT Condensed" panose="020B0606020104020203" pitchFamily="34" charset="0"/>
          </a:endParaRPr>
        </a:p>
      </xdr:txBody>
    </xdr:sp>
    <xdr:clientData/>
  </xdr:twoCellAnchor>
  <xdr:oneCellAnchor>
    <xdr:from>
      <xdr:col>4</xdr:col>
      <xdr:colOff>571500</xdr:colOff>
      <xdr:row>14</xdr:row>
      <xdr:rowOff>99555</xdr:rowOff>
    </xdr:from>
    <xdr:ext cx="343427" cy="280205"/>
    <xdr:sp macro="" textlink="">
      <xdr:nvSpPr>
        <xdr:cNvPr id="13" name="TextBox 12"/>
        <xdr:cNvSpPr txBox="1"/>
      </xdr:nvSpPr>
      <xdr:spPr>
        <a:xfrm>
          <a:off x="13354050" y="3852405"/>
          <a:ext cx="343427"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Or</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01919/Desktop/Annie%20-%20Data/CS/ECSS/APL%20for%20ICS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ow r="1">
          <cell r="A1" t="str">
            <v>CA</v>
          </cell>
          <cell r="B1">
            <v>9</v>
          </cell>
          <cell r="C1" t="str">
            <v>Corporate Governance</v>
          </cell>
        </row>
        <row r="2">
          <cell r="A2" t="str">
            <v>CE</v>
          </cell>
          <cell r="B2">
            <v>3</v>
          </cell>
          <cell r="C2" t="str">
            <v>Contractor Effectiveness</v>
          </cell>
        </row>
        <row r="3">
          <cell r="A3" t="str">
            <v>CG</v>
          </cell>
          <cell r="B3">
            <v>10</v>
          </cell>
          <cell r="C3" t="str">
            <v>Talent Management</v>
          </cell>
        </row>
        <row r="4">
          <cell r="A4" t="str">
            <v>CM</v>
          </cell>
          <cell r="B4">
            <v>5</v>
          </cell>
          <cell r="C4" t="str">
            <v>Contract Maintenance</v>
          </cell>
        </row>
        <row r="5">
          <cell r="A5" t="str">
            <v>DIB MA</v>
          </cell>
          <cell r="B5">
            <v>8</v>
          </cell>
          <cell r="C5" t="str">
            <v>Defenses Industrial Base Mission Assurance</v>
          </cell>
        </row>
        <row r="6">
          <cell r="A6" t="str">
            <v>FM</v>
          </cell>
          <cell r="B6">
            <v>11</v>
          </cell>
          <cell r="C6" t="str">
            <v>Stewardship</v>
          </cell>
        </row>
        <row r="7">
          <cell r="A7" t="str">
            <v>ICC</v>
          </cell>
          <cell r="B7">
            <v>2</v>
          </cell>
          <cell r="C7" t="str">
            <v>Indirect Cost Control</v>
          </cell>
        </row>
        <row r="8">
          <cell r="A8" t="str">
            <v>MA</v>
          </cell>
          <cell r="B8">
            <v>7</v>
          </cell>
          <cell r="C8" t="str">
            <v>Agency Mission Assurance</v>
          </cell>
        </row>
        <row r="9">
          <cell r="A9" t="str">
            <v>NI</v>
          </cell>
          <cell r="B9">
            <v>4</v>
          </cell>
          <cell r="C9" t="str">
            <v>Negotiation Intelligence</v>
          </cell>
        </row>
        <row r="10">
          <cell r="A10" t="str">
            <v>PAPP</v>
          </cell>
          <cell r="B10">
            <v>1</v>
          </cell>
          <cell r="C10" t="str">
            <v>Product Acceptance, Delivery, and Proper Payment</v>
          </cell>
        </row>
        <row r="11">
          <cell r="A11" t="str">
            <v>PS</v>
          </cell>
          <cell r="B11">
            <v>6</v>
          </cell>
          <cell r="C11" t="str">
            <v>Program Support</v>
          </cell>
        </row>
        <row r="12">
          <cell r="A12" t="str">
            <v>Stew</v>
          </cell>
          <cell r="B12">
            <v>13</v>
          </cell>
          <cell r="C12" t="str">
            <v>Planning and Programming</v>
          </cell>
        </row>
        <row r="13">
          <cell r="A13" t="str">
            <v>TM</v>
          </cell>
          <cell r="B13">
            <v>12</v>
          </cell>
          <cell r="C13" t="str">
            <v>Information Technology Management</v>
          </cell>
        </row>
      </sheetData>
    </sheetDataSet>
  </externalBook>
</externalLink>
</file>

<file path=xl/queryTables/queryTable1.xml><?xml version="1.0" encoding="utf-8"?>
<queryTable xmlns="http://schemas.openxmlformats.org/spreadsheetml/2006/main" name="owssvr" backgroundRefresh="0" connectionId="1" autoFormatId="16" applyNumberFormats="0" applyBorderFormats="0" applyFontFormats="0" applyPatternFormats="0" applyAlignmentFormats="0" applyWidthHeightFormats="0">
  <queryTableRefresh nextId="9">
    <queryTableFields count="3">
      <queryTableField id="6" name="ID" tableColumnId="1"/>
      <queryTableField id="2" name="CustomerName" tableColumnId="3"/>
      <queryTableField id="3" name="ServiceNameL1" tableColumnId="4"/>
    </queryTableFields>
    <queryTableDeletedFields count="5">
      <deletedField name="Item Type"/>
      <deletedField name="Path"/>
      <deletedField name="CustomerCode"/>
      <deletedField name="ServiceCodeL1"/>
      <deletedField name="CustomerPOC"/>
    </queryTableDeleted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4" name="Table4" displayName="Table4" ref="A1:C15" totalsRowShown="0" headerRowDxfId="11" dataDxfId="9" headerRowBorderDxfId="10" tableBorderDxfId="8" headerRowCellStyle="Normal 2">
  <tableColumns count="3">
    <tableColumn id="1" name="Capability" dataDxfId="7" dataCellStyle="Normal 2"/>
    <tableColumn id="2" name="Definition" dataDxfId="6" dataCellStyle="Normal 2"/>
    <tableColumn id="3" name="Process(es)" dataDxfId="5" dataCellStyle="Normal 2"/>
  </tableColumns>
  <tableStyleInfo name="TableStyleMedium2" showFirstColumn="0" showLastColumn="0" showRowStripes="1" showColumnStripes="0"/>
</table>
</file>

<file path=xl/tables/table2.xml><?xml version="1.0" encoding="utf-8"?>
<table xmlns="http://schemas.openxmlformats.org/spreadsheetml/2006/main" id="2" name="Table_owssvr" displayName="Table_owssvr" ref="A1:C181" tableType="queryTable" totalsRowShown="0" headerRowDxfId="4" dataDxfId="3">
  <autoFilter ref="A1:C181"/>
  <tableColumns count="3">
    <tableColumn id="1" uniqueName="ID" name="ID" queryTableFieldId="6" dataDxfId="2"/>
    <tableColumn id="3" uniqueName="CustomerName" name="Fleet Technical Support Center" queryTableFieldId="2" dataDxfId="1"/>
    <tableColumn id="4" uniqueName="ServiceNameL1" name="ServiceNameL1" queryTableFieldId="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360.dcma.mil/sites/policy/Signed_Policies/INST-140%20IPC-1%20(6-09-2014).pdf" TargetMode="External"/><Relationship Id="rId13" Type="http://schemas.openxmlformats.org/officeDocument/2006/relationships/hyperlink" Target="https://360.dcma.mil/directorate/PH-FB/FBO/MRF-C/SitePages/Home.aspx" TargetMode="External"/><Relationship Id="rId3" Type="http://schemas.openxmlformats.org/officeDocument/2006/relationships/hyperlink" Target="https://360.dcma.mil/sites/policy/CG/SitePages/4502-01r.aspx%20%20&#160;&#160;" TargetMode="External"/><Relationship Id="rId7" Type="http://schemas.openxmlformats.org/officeDocument/2006/relationships/hyperlink" Target="https://360.dcma.mil/sites/policy/Signed_Policies/INST-712%20(4-21-2014).pdf" TargetMode="External"/><Relationship Id="rId12" Type="http://schemas.openxmlformats.org/officeDocument/2006/relationships/hyperlink" Target="https://360.dcma.mil/sites/policy/Signed_Policies/INST-902%20(12-17-2013).pdf" TargetMode="External"/><Relationship Id="rId17" Type="http://schemas.openxmlformats.org/officeDocument/2006/relationships/comments" Target="../comments1.xml"/><Relationship Id="rId2" Type="http://schemas.openxmlformats.org/officeDocument/2006/relationships/hyperlink" Target="https://360.dcma.mil/sites/policy/CG/SitePages/4502-01r.aspx%20%20&#160;&#160;" TargetMode="External"/><Relationship Id="rId16" Type="http://schemas.openxmlformats.org/officeDocument/2006/relationships/vmlDrawing" Target="../drawings/vmlDrawing1.vml"/><Relationship Id="rId1" Type="http://schemas.openxmlformats.org/officeDocument/2006/relationships/hyperlink" Target="https://360.dcma.mil/sites/policy/PA/SitePages/2101-02r.aspx" TargetMode="External"/><Relationship Id="rId6" Type="http://schemas.openxmlformats.org/officeDocument/2006/relationships/hyperlink" Target="https://360.dcma.mil/sites/policy/CG/SitePages/4501-02r.aspx" TargetMode="External"/><Relationship Id="rId11" Type="http://schemas.openxmlformats.org/officeDocument/2006/relationships/hyperlink" Target="https://360.dcma.mil/sites/policy/Signed_Policies/INST-791%20(8-7-14).pdf" TargetMode="External"/><Relationship Id="rId5" Type="http://schemas.openxmlformats.org/officeDocument/2006/relationships/hyperlink" Target="https://360.dcma.mil/sites/policy/CG/SitePages/4503-01r.aspx" TargetMode="External"/><Relationship Id="rId15" Type="http://schemas.openxmlformats.org/officeDocument/2006/relationships/printerSettings" Target="../printerSettings/printerSettings3.bin"/><Relationship Id="rId10" Type="http://schemas.openxmlformats.org/officeDocument/2006/relationships/hyperlink" Target="https://360.dcma.mil/sites/policy/Signed_Policies/MAN_716-01_(3-3-2017).pdf" TargetMode="External"/><Relationship Id="rId4" Type="http://schemas.openxmlformats.org/officeDocument/2006/relationships/hyperlink" Target="https://360.dcma.mil/directorate/PH-FB/FBO/organizationmanagement/orgchange/SitePages/Home.aspx" TargetMode="External"/><Relationship Id="rId9" Type="http://schemas.openxmlformats.org/officeDocument/2006/relationships/hyperlink" Target="https://360.dcma.mil/sites/policy/Signed_Policies/INST-623(admin_chg_12-5-16).pdf" TargetMode="External"/><Relationship Id="rId14" Type="http://schemas.openxmlformats.org/officeDocument/2006/relationships/hyperlink" Target="https://360.dcma.mil/sites/policy/DC/SitePages/501r.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360.dcma.mil/sites/policy/Signed_Policies/INST-140%20IPC-1%20(6-09-2014).pdf" TargetMode="External"/><Relationship Id="rId13" Type="http://schemas.openxmlformats.org/officeDocument/2006/relationships/hyperlink" Target="https://360.dcma.mil/directorate/PH-FB/FBO/MRF-C/SitePages/Home.aspx" TargetMode="External"/><Relationship Id="rId3" Type="http://schemas.openxmlformats.org/officeDocument/2006/relationships/hyperlink" Target="https://360.dcma.mil/sites/policy/CG/SitePages/4502-01r.aspx%20%20&#160;&#160;" TargetMode="External"/><Relationship Id="rId7" Type="http://schemas.openxmlformats.org/officeDocument/2006/relationships/hyperlink" Target="https://360.dcma.mil/sites/policy/Signed_Policies/INST-712%20(4-21-2014).pdf" TargetMode="External"/><Relationship Id="rId12" Type="http://schemas.openxmlformats.org/officeDocument/2006/relationships/hyperlink" Target="https://360.dcma.mil/sites/policy/Signed_Policies/INST-902%20(12-17-2013).pdf" TargetMode="External"/><Relationship Id="rId17" Type="http://schemas.openxmlformats.org/officeDocument/2006/relationships/comments" Target="../comments2.xml"/><Relationship Id="rId2" Type="http://schemas.openxmlformats.org/officeDocument/2006/relationships/hyperlink" Target="https://360.dcma.mil/sites/policy/CG/SitePages/4502-01r.aspx%20%20&#160;&#160;" TargetMode="External"/><Relationship Id="rId16" Type="http://schemas.openxmlformats.org/officeDocument/2006/relationships/vmlDrawing" Target="../drawings/vmlDrawing2.vml"/><Relationship Id="rId1" Type="http://schemas.openxmlformats.org/officeDocument/2006/relationships/hyperlink" Target="https://360.dcma.mil/sites/policy/PA/SitePages/2101-02r.aspx" TargetMode="External"/><Relationship Id="rId6" Type="http://schemas.openxmlformats.org/officeDocument/2006/relationships/hyperlink" Target="https://360.dcma.mil/sites/policy/CG/SitePages/4501-02r.aspx" TargetMode="External"/><Relationship Id="rId11" Type="http://schemas.openxmlformats.org/officeDocument/2006/relationships/hyperlink" Target="https://360.dcma.mil/sites/policy/Signed_Policies/INST-791%20(8-7-14).pdf" TargetMode="External"/><Relationship Id="rId5" Type="http://schemas.openxmlformats.org/officeDocument/2006/relationships/hyperlink" Target="https://360.dcma.mil/sites/policy/CG/SitePages/4503-01r.aspx" TargetMode="External"/><Relationship Id="rId15" Type="http://schemas.openxmlformats.org/officeDocument/2006/relationships/printerSettings" Target="../printerSettings/printerSettings5.bin"/><Relationship Id="rId10" Type="http://schemas.openxmlformats.org/officeDocument/2006/relationships/hyperlink" Target="https://360.dcma.mil/sites/policy/Signed_Policies/MAN_716-01_(3-3-2017).pdf" TargetMode="External"/><Relationship Id="rId4" Type="http://schemas.openxmlformats.org/officeDocument/2006/relationships/hyperlink" Target="https://360.dcma.mil/directorate/PH-FB/FBO/organizationmanagement/orgchange/SitePages/Home.aspx" TargetMode="External"/><Relationship Id="rId9" Type="http://schemas.openxmlformats.org/officeDocument/2006/relationships/hyperlink" Target="https://360.dcma.mil/sites/policy/Signed_Policies/INST-623(admin_chg_12-5-16).pdf" TargetMode="External"/><Relationship Id="rId14" Type="http://schemas.openxmlformats.org/officeDocument/2006/relationships/hyperlink" Target="https://360.dcma.mil/sites/policy/DC/SitePages/501r.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33"/>
  <sheetViews>
    <sheetView showGridLines="0" tabSelected="1" zoomScale="80" zoomScaleNormal="80" workbookViewId="0">
      <selection activeCell="C22" sqref="C22"/>
    </sheetView>
  </sheetViews>
  <sheetFormatPr defaultColWidth="9.1328125" defaultRowHeight="15" x14ac:dyDescent="0.4"/>
  <cols>
    <col min="1" max="1" width="65.1328125" style="112" customWidth="1"/>
    <col min="2" max="2" width="72.86328125" style="121" customWidth="1"/>
    <col min="3" max="3" width="21" style="111" bestFit="1" customWidth="1"/>
    <col min="4" max="4" width="12.1328125" style="199" customWidth="1"/>
    <col min="5" max="5" width="12.1328125" style="42" customWidth="1"/>
    <col min="6" max="6" width="2" style="42" customWidth="1"/>
    <col min="7" max="7" width="9.1328125" style="42" customWidth="1"/>
    <col min="8" max="16384" width="9.1328125" style="42"/>
  </cols>
  <sheetData>
    <row r="1" spans="1:7" s="38" customFormat="1" ht="18" customHeight="1" x14ac:dyDescent="0.45">
      <c r="A1" s="132" t="s">
        <v>452</v>
      </c>
      <c r="B1" s="115"/>
      <c r="C1" s="113"/>
      <c r="D1" s="190"/>
    </row>
    <row r="2" spans="1:7" s="38" customFormat="1" ht="21.75" customHeight="1" x14ac:dyDescent="0.7">
      <c r="A2" s="185" t="s">
        <v>1157</v>
      </c>
      <c r="B2" s="116"/>
      <c r="C2" s="114"/>
      <c r="D2" s="190"/>
    </row>
    <row r="3" spans="1:7" s="187" customFormat="1" ht="16.5" customHeight="1" x14ac:dyDescent="0.45">
      <c r="A3" s="186"/>
      <c r="B3" s="200" t="s">
        <v>1492</v>
      </c>
      <c r="C3" s="201"/>
      <c r="D3" s="191"/>
    </row>
    <row r="4" spans="1:7" s="38" customFormat="1" ht="21.6" customHeight="1" x14ac:dyDescent="0.45">
      <c r="A4" s="158" t="s">
        <v>1119</v>
      </c>
      <c r="B4" s="119"/>
      <c r="C4" s="123"/>
      <c r="D4" s="192"/>
      <c r="E4" s="50"/>
      <c r="F4" s="203"/>
    </row>
    <row r="5" spans="1:7" s="38" customFormat="1" ht="21.6" customHeight="1" x14ac:dyDescent="0.45">
      <c r="A5" s="169" t="s">
        <v>1491</v>
      </c>
      <c r="B5" s="36" t="s">
        <v>1118</v>
      </c>
      <c r="C5" s="126" t="str">
        <f>VLOOKUP(B5,Dropdown!B21:C37,2,FALSE)</f>
        <v>_</v>
      </c>
      <c r="D5" s="40" t="str">
        <f>C5&amp;"P"</f>
        <v>_P</v>
      </c>
      <c r="E5" s="52"/>
      <c r="F5" s="203"/>
    </row>
    <row r="6" spans="1:7" s="38" customFormat="1" ht="21.6" customHeight="1" x14ac:dyDescent="0.45">
      <c r="A6" s="170" t="s">
        <v>1154</v>
      </c>
      <c r="B6" s="35" t="s">
        <v>1121</v>
      </c>
      <c r="C6" s="163"/>
      <c r="D6" s="192"/>
      <c r="E6" s="50"/>
    </row>
    <row r="7" spans="1:7" s="38" customFormat="1" ht="21.6" customHeight="1" x14ac:dyDescent="0.45">
      <c r="A7" s="170" t="s">
        <v>1488</v>
      </c>
      <c r="B7" s="35" t="s">
        <v>1118</v>
      </c>
      <c r="C7" s="126" t="str">
        <f>VLOOKUP(B7,Dropdown!B73:C79,2,FALSE)</f>
        <v>_</v>
      </c>
      <c r="D7" s="192"/>
      <c r="E7" s="50"/>
    </row>
    <row r="8" spans="1:7" s="41" customFormat="1" ht="21.6" customHeight="1" x14ac:dyDescent="0.45">
      <c r="A8" s="170" t="s">
        <v>1136</v>
      </c>
      <c r="B8" s="35" t="s">
        <v>1123</v>
      </c>
      <c r="C8" s="127" t="str">
        <f>VLOOKUP(B5,Dropdown!B21:C37,2,FALSE)</f>
        <v>_</v>
      </c>
      <c r="D8" s="193"/>
      <c r="E8" s="51"/>
      <c r="G8" s="54"/>
    </row>
    <row r="9" spans="1:7" s="38" customFormat="1" ht="21.6" customHeight="1" x14ac:dyDescent="0.45">
      <c r="A9" s="170" t="s">
        <v>1137</v>
      </c>
      <c r="B9" s="36"/>
      <c r="C9" s="163"/>
      <c r="D9" s="192"/>
      <c r="E9" s="204"/>
      <c r="F9" s="204"/>
    </row>
    <row r="10" spans="1:7" s="38" customFormat="1" ht="21.6" customHeight="1" x14ac:dyDescent="0.45">
      <c r="A10" s="122" t="s">
        <v>1130</v>
      </c>
      <c r="B10" s="117"/>
      <c r="C10" s="164"/>
      <c r="D10" s="194"/>
    </row>
    <row r="11" spans="1:7" s="38" customFormat="1" ht="21.6" customHeight="1" x14ac:dyDescent="0.45">
      <c r="A11" s="174" t="s">
        <v>1138</v>
      </c>
      <c r="B11" s="34" t="s">
        <v>118</v>
      </c>
      <c r="C11" s="165"/>
      <c r="D11" s="192"/>
    </row>
    <row r="12" spans="1:7" s="38" customFormat="1" ht="21.6" customHeight="1" x14ac:dyDescent="0.45">
      <c r="A12" s="174" t="s">
        <v>1139</v>
      </c>
      <c r="B12" s="34" t="s">
        <v>118</v>
      </c>
      <c r="C12" s="163"/>
      <c r="D12" s="192"/>
      <c r="E12" s="202"/>
      <c r="F12" s="202"/>
    </row>
    <row r="13" spans="1:7" s="38" customFormat="1" ht="21.6" customHeight="1" x14ac:dyDescent="0.45">
      <c r="A13" s="174" t="s">
        <v>1140</v>
      </c>
      <c r="B13" s="34" t="s">
        <v>118</v>
      </c>
      <c r="C13" s="163"/>
      <c r="D13" s="192"/>
      <c r="E13" s="202"/>
      <c r="F13" s="202"/>
    </row>
    <row r="14" spans="1:7" s="38" customFormat="1" ht="21.6" customHeight="1" x14ac:dyDescent="0.45">
      <c r="A14" s="174" t="s">
        <v>1141</v>
      </c>
      <c r="B14" s="34" t="s">
        <v>118</v>
      </c>
      <c r="C14" s="163"/>
      <c r="D14" s="192"/>
      <c r="E14" s="205"/>
      <c r="F14" s="205"/>
    </row>
    <row r="15" spans="1:7" s="38" customFormat="1" ht="21.6" customHeight="1" x14ac:dyDescent="0.45">
      <c r="A15" s="173" t="s">
        <v>1142</v>
      </c>
      <c r="B15" s="34" t="s">
        <v>124</v>
      </c>
      <c r="C15" s="166"/>
      <c r="D15" s="195"/>
      <c r="E15" s="49"/>
      <c r="F15" s="49"/>
    </row>
    <row r="16" spans="1:7" s="38" customFormat="1" ht="21.6" customHeight="1" x14ac:dyDescent="0.45">
      <c r="A16" s="124" t="s">
        <v>1490</v>
      </c>
      <c r="B16" s="118"/>
      <c r="C16" s="163"/>
      <c r="D16" s="196"/>
      <c r="F16" s="45"/>
    </row>
    <row r="17" spans="1:6" s="38" customFormat="1" ht="21.6" customHeight="1" x14ac:dyDescent="0.45">
      <c r="A17" s="172" t="s">
        <v>1489</v>
      </c>
      <c r="B17" s="36" t="s">
        <v>1131</v>
      </c>
      <c r="C17" s="189"/>
      <c r="D17" s="197"/>
      <c r="E17" s="48"/>
      <c r="F17" s="48"/>
    </row>
    <row r="18" spans="1:6" s="38" customFormat="1" ht="21.6" customHeight="1" x14ac:dyDescent="0.45">
      <c r="A18" s="172" t="s">
        <v>1487</v>
      </c>
      <c r="B18" s="35" t="s">
        <v>1132</v>
      </c>
      <c r="C18" s="167"/>
      <c r="D18" s="198"/>
      <c r="E18" s="39"/>
      <c r="F18" s="39"/>
    </row>
    <row r="19" spans="1:6" s="38" customFormat="1" ht="21.6" customHeight="1" x14ac:dyDescent="0.45">
      <c r="A19" s="176" t="s">
        <v>1143</v>
      </c>
      <c r="B19" s="53"/>
      <c r="C19" s="167"/>
      <c r="D19" s="198"/>
      <c r="E19" s="39"/>
      <c r="F19" s="39"/>
    </row>
    <row r="20" spans="1:6" s="38" customFormat="1" ht="21.6" customHeight="1" x14ac:dyDescent="0.45">
      <c r="A20" s="122" t="s">
        <v>1134</v>
      </c>
      <c r="B20" s="120"/>
      <c r="C20" s="128"/>
      <c r="D20" s="196"/>
      <c r="F20" s="45"/>
    </row>
    <row r="21" spans="1:6" s="38" customFormat="1" ht="21" customHeight="1" x14ac:dyDescent="0.45">
      <c r="A21" s="171" t="s">
        <v>1155</v>
      </c>
      <c r="B21" s="36" t="s">
        <v>1118</v>
      </c>
      <c r="C21" s="188" t="s">
        <v>1086</v>
      </c>
      <c r="D21" s="134"/>
      <c r="E21" s="47"/>
      <c r="F21" s="48"/>
    </row>
    <row r="22" spans="1:6" s="38" customFormat="1" ht="21" customHeight="1" x14ac:dyDescent="0.45">
      <c r="A22" s="172" t="s">
        <v>1144</v>
      </c>
      <c r="B22" s="35" t="s">
        <v>1133</v>
      </c>
      <c r="C22" s="188" t="s">
        <v>1086</v>
      </c>
      <c r="D22" s="134" t="e">
        <f>VLOOKUP(B21,Dropdown!B40:C53,2,FALSE)</f>
        <v>#N/A</v>
      </c>
      <c r="E22" s="47"/>
      <c r="F22" s="48"/>
    </row>
    <row r="23" spans="1:6" s="38" customFormat="1" ht="21" customHeight="1" x14ac:dyDescent="0.45">
      <c r="A23" s="172" t="s">
        <v>1145</v>
      </c>
      <c r="B23" s="35"/>
      <c r="C23" s="129"/>
      <c r="D23" s="134"/>
      <c r="E23" s="47"/>
      <c r="F23" s="48"/>
    </row>
    <row r="24" spans="1:6" s="38" customFormat="1" ht="21" customHeight="1" x14ac:dyDescent="0.45">
      <c r="A24" s="172" t="s">
        <v>1146</v>
      </c>
      <c r="B24" s="36"/>
      <c r="C24" s="125"/>
      <c r="D24" s="198"/>
      <c r="E24" s="39"/>
      <c r="F24" s="39"/>
    </row>
    <row r="25" spans="1:6" s="38" customFormat="1" ht="21" customHeight="1" x14ac:dyDescent="0.45">
      <c r="A25" s="172" t="s">
        <v>1147</v>
      </c>
      <c r="B25" s="36"/>
      <c r="C25" s="125"/>
      <c r="D25" s="198"/>
      <c r="E25" s="39"/>
      <c r="F25" s="39"/>
    </row>
    <row r="26" spans="1:6" s="38" customFormat="1" ht="21" customHeight="1" x14ac:dyDescent="0.45">
      <c r="A26" s="172" t="s">
        <v>1148</v>
      </c>
      <c r="B26" s="36"/>
      <c r="C26" s="125"/>
      <c r="D26" s="198"/>
      <c r="E26" s="39"/>
      <c r="F26" s="39"/>
    </row>
    <row r="27" spans="1:6" s="38" customFormat="1" ht="21" customHeight="1" x14ac:dyDescent="0.45">
      <c r="A27" s="172" t="s">
        <v>1149</v>
      </c>
      <c r="B27" s="36"/>
      <c r="C27" s="125"/>
      <c r="D27" s="198"/>
      <c r="E27" s="39"/>
      <c r="F27" s="39"/>
    </row>
    <row r="28" spans="1:6" s="38" customFormat="1" ht="21" customHeight="1" x14ac:dyDescent="0.45">
      <c r="A28" s="172" t="s">
        <v>1150</v>
      </c>
      <c r="B28" s="36"/>
      <c r="C28" s="125"/>
      <c r="D28" s="198"/>
      <c r="E28" s="39"/>
      <c r="F28" s="39"/>
    </row>
    <row r="29" spans="1:6" s="38" customFormat="1" ht="33.75" customHeight="1" x14ac:dyDescent="0.45">
      <c r="A29" s="177" t="s">
        <v>1156</v>
      </c>
      <c r="B29" s="53"/>
      <c r="C29" s="125"/>
      <c r="D29" s="198"/>
      <c r="E29" s="39"/>
      <c r="F29" s="39"/>
    </row>
    <row r="30" spans="1:6" s="38" customFormat="1" ht="21.6" customHeight="1" x14ac:dyDescent="0.45">
      <c r="A30" s="124" t="s">
        <v>1085</v>
      </c>
      <c r="B30" s="118"/>
      <c r="C30" s="123"/>
      <c r="D30" s="192"/>
      <c r="E30" s="50"/>
      <c r="F30" s="46"/>
    </row>
    <row r="31" spans="1:6" s="38" customFormat="1" ht="21.6" customHeight="1" x14ac:dyDescent="0.45">
      <c r="A31" s="172" t="s">
        <v>1151</v>
      </c>
      <c r="B31" s="34" t="s">
        <v>1118</v>
      </c>
      <c r="C31" s="123"/>
      <c r="D31" s="192"/>
      <c r="E31" s="50"/>
      <c r="F31" s="55"/>
    </row>
    <row r="32" spans="1:6" s="38" customFormat="1" ht="21.6" customHeight="1" x14ac:dyDescent="0.45">
      <c r="A32" s="172" t="s">
        <v>1152</v>
      </c>
      <c r="B32" s="34"/>
      <c r="C32" s="123"/>
      <c r="D32" s="192"/>
      <c r="E32" s="50"/>
      <c r="F32" s="46"/>
    </row>
    <row r="33" spans="1:6" s="38" customFormat="1" ht="21.6" customHeight="1" x14ac:dyDescent="0.45">
      <c r="A33" s="175" t="s">
        <v>1153</v>
      </c>
      <c r="B33" s="130"/>
      <c r="C33" s="131"/>
      <c r="D33" s="192"/>
      <c r="E33" s="50"/>
      <c r="F33" s="46"/>
    </row>
  </sheetData>
  <sheetProtection algorithmName="SHA-512" hashValue="WHMdZrIknBcj/4j7BKYInifA/aA311Mjh4H79on6ToJR/IzfkU49HGLQZzXxgXdC13A7TZqsYBipUWPoD/xihw==" saltValue="8ELEBovepf7mgHFXChAfww==" spinCount="100000" sheet="1" selectLockedCells="1"/>
  <mergeCells count="5">
    <mergeCell ref="B3:C3"/>
    <mergeCell ref="E12:F13"/>
    <mergeCell ref="F4:F5"/>
    <mergeCell ref="E9:F9"/>
    <mergeCell ref="E14:F14"/>
  </mergeCells>
  <conditionalFormatting sqref="B18">
    <cfRule type="containsText" dxfId="19" priority="16" operator="containsText" text="Select">
      <formula>NOT(ISERROR(SEARCH("Select",B18)))</formula>
    </cfRule>
  </conditionalFormatting>
  <conditionalFormatting sqref="B6">
    <cfRule type="containsText" dxfId="18" priority="13" operator="containsText" text="Select">
      <formula>NOT(ISERROR(SEARCH("Select",B6)))</formula>
    </cfRule>
  </conditionalFormatting>
  <conditionalFormatting sqref="B8">
    <cfRule type="containsText" dxfId="17" priority="11" operator="containsText" text="Select">
      <formula>NOT(ISERROR(SEARCH("Select",B8)))</formula>
    </cfRule>
  </conditionalFormatting>
  <conditionalFormatting sqref="B22">
    <cfRule type="containsText" dxfId="16" priority="7" operator="containsText" text="Select">
      <formula>NOT(ISERROR(SEARCH("Select",B22)))</formula>
    </cfRule>
  </conditionalFormatting>
  <conditionalFormatting sqref="B5">
    <cfRule type="containsText" dxfId="15" priority="5" operator="containsText" text="Select">
      <formula>NOT(ISERROR(SEARCH("Select",B5)))</formula>
    </cfRule>
  </conditionalFormatting>
  <conditionalFormatting sqref="B17">
    <cfRule type="containsText" dxfId="14" priority="3" operator="containsText" text="Select">
      <formula>NOT(ISERROR(SEARCH("Select",B17)))</formula>
    </cfRule>
  </conditionalFormatting>
  <conditionalFormatting sqref="B21">
    <cfRule type="containsText" dxfId="13" priority="2" operator="containsText" text="Select">
      <formula>NOT(ISERROR(SEARCH("Select",B21)))</formula>
    </cfRule>
  </conditionalFormatting>
  <conditionalFormatting sqref="B7">
    <cfRule type="containsText" dxfId="12" priority="1" operator="containsText" text="Select">
      <formula>NOT(ISERROR(SEARCH("Select",B7)))</formula>
    </cfRule>
  </conditionalFormatting>
  <dataValidations count="5">
    <dataValidation type="list" allowBlank="1" showInputMessage="1" showErrorMessage="1" sqref="B18">
      <formula1>INDIRECT($B$17)</formula1>
    </dataValidation>
    <dataValidation type="list" allowBlank="1" showInputMessage="1" showErrorMessage="1" sqref="B6">
      <formula1>INDIRECT(C5)</formula1>
    </dataValidation>
    <dataValidation type="list" allowBlank="1" showInputMessage="1" showErrorMessage="1" sqref="B8">
      <formula1>INDIRECT($C$7)</formula1>
    </dataValidation>
    <dataValidation type="list" allowBlank="1" showInputMessage="1" showErrorMessage="1" sqref="B23">
      <formula1>INDIRECT(#REF!)</formula1>
    </dataValidation>
    <dataValidation type="list" allowBlank="1" showInputMessage="1" showErrorMessage="1" sqref="B22">
      <formula1>INDIRECT($D$22)</formula1>
    </dataValidation>
  </dataValidations>
  <hyperlinks>
    <hyperlink ref="C21" location="Capability!A1" display=" Click here for more details on Business Capability"/>
    <hyperlink ref="C22" location="APL!A1" display="Click here for more details"/>
  </hyperlinks>
  <printOptions horizontalCentered="1" verticalCentered="1"/>
  <pageMargins left="0.2" right="0.2" top="0.25" bottom="0.25" header="0" footer="0"/>
  <pageSetup scale="83" orientation="landscape" horizontalDpi="1200" verticalDpi="120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Dropdown!$B$39:$B$53</xm:f>
          </x14:formula1>
          <xm:sqref>B21</xm:sqref>
        </x14:dataValidation>
        <x14:dataValidation type="list" allowBlank="1" showInputMessage="1" showErrorMessage="1">
          <x14:formula1>
            <xm:f>Dropdown!$B$7:$B$12</xm:f>
          </x14:formula1>
          <xm:sqref>B11:B14</xm:sqref>
        </x14:dataValidation>
        <x14:dataValidation type="list" allowBlank="1" showInputMessage="1" showErrorMessage="1">
          <x14:formula1>
            <xm:f>Dropdown!$B$14:$B$19</xm:f>
          </x14:formula1>
          <xm:sqref>B15:D15</xm:sqref>
        </x14:dataValidation>
        <x14:dataValidation type="list" allowBlank="1" showInputMessage="1" showErrorMessage="1">
          <x14:formula1>
            <xm:f>Dropdown!$B$1:$B$5</xm:f>
          </x14:formula1>
          <xm:sqref>B17</xm:sqref>
        </x14:dataValidation>
        <x14:dataValidation type="list" allowBlank="1" showInputMessage="1" showErrorMessage="1">
          <x14:formula1>
            <xm:f>Dropdown!$B$55:$B$57</xm:f>
          </x14:formula1>
          <xm:sqref>B31</xm:sqref>
        </x14:dataValidation>
        <x14:dataValidation type="list" allowBlank="1" showInputMessage="1" showErrorMessage="1">
          <x14:formula1>
            <xm:f>Dropdown!$B$21:$B$37</xm:f>
          </x14:formula1>
          <xm:sqref>B5</xm:sqref>
        </x14:dataValidation>
        <x14:dataValidation type="list" allowBlank="1" showInputMessage="1" showErrorMessage="1">
          <x14:formula1>
            <xm:f>Dropdown!$B$73:$B$79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5"/>
  <sheetViews>
    <sheetView workbookViewId="0">
      <selection activeCell="F2" sqref="F2"/>
    </sheetView>
  </sheetViews>
  <sheetFormatPr defaultColWidth="9.1328125" defaultRowHeight="45.75" customHeight="1" x14ac:dyDescent="0.45"/>
  <cols>
    <col min="1" max="1" width="30.59765625" style="1" customWidth="1"/>
    <col min="2" max="2" width="57.86328125" style="1" customWidth="1"/>
    <col min="3" max="3" width="71.3984375" style="1" customWidth="1"/>
    <col min="4" max="4" width="0" style="1" hidden="1" customWidth="1"/>
    <col min="5" max="5" width="1.73046875" style="1" customWidth="1"/>
    <col min="6" max="6" width="25.59765625" style="1" customWidth="1"/>
    <col min="7" max="16384" width="9.1328125" style="1"/>
  </cols>
  <sheetData>
    <row r="1" spans="1:6" ht="20.25" customHeight="1" thickBot="1" x14ac:dyDescent="0.5">
      <c r="A1" s="17" t="s">
        <v>36</v>
      </c>
      <c r="B1" s="18" t="s">
        <v>0</v>
      </c>
      <c r="C1" s="19" t="s">
        <v>1</v>
      </c>
    </row>
    <row r="2" spans="1:6" ht="45.75" customHeight="1" thickBot="1" x14ac:dyDescent="0.5">
      <c r="A2" s="20" t="s">
        <v>35</v>
      </c>
      <c r="B2" s="21" t="s">
        <v>1497</v>
      </c>
      <c r="C2" s="22" t="s">
        <v>1498</v>
      </c>
      <c r="D2" s="37">
        <v>7</v>
      </c>
      <c r="F2" s="44" t="s">
        <v>451</v>
      </c>
    </row>
    <row r="3" spans="1:6" ht="45.75" customHeight="1" x14ac:dyDescent="0.45">
      <c r="A3" s="23" t="s">
        <v>32</v>
      </c>
      <c r="B3" s="24" t="s">
        <v>33</v>
      </c>
      <c r="C3" s="25" t="s">
        <v>34</v>
      </c>
      <c r="D3" s="37">
        <v>5</v>
      </c>
      <c r="F3" s="43" t="s">
        <v>453</v>
      </c>
    </row>
    <row r="4" spans="1:6" ht="45.75" customHeight="1" x14ac:dyDescent="0.45">
      <c r="A4" s="23" t="s">
        <v>29</v>
      </c>
      <c r="B4" s="24" t="s">
        <v>30</v>
      </c>
      <c r="C4" s="25" t="s">
        <v>31</v>
      </c>
      <c r="D4" s="37">
        <v>3</v>
      </c>
    </row>
    <row r="5" spans="1:6" ht="75" customHeight="1" x14ac:dyDescent="0.45">
      <c r="A5" s="23" t="s">
        <v>28</v>
      </c>
      <c r="B5" s="24" t="s">
        <v>1493</v>
      </c>
      <c r="C5" s="25" t="s">
        <v>1494</v>
      </c>
      <c r="D5" s="37">
        <v>9</v>
      </c>
    </row>
    <row r="6" spans="1:6" ht="45.75" customHeight="1" x14ac:dyDescent="0.45">
      <c r="A6" s="23" t="s">
        <v>1112</v>
      </c>
      <c r="B6" s="24" t="s">
        <v>26</v>
      </c>
      <c r="C6" s="25" t="s">
        <v>27</v>
      </c>
      <c r="D6" s="37">
        <v>8</v>
      </c>
    </row>
    <row r="7" spans="1:6" ht="45.75" customHeight="1" x14ac:dyDescent="0.45">
      <c r="A7" s="168" t="s">
        <v>1135</v>
      </c>
      <c r="B7" s="24" t="s">
        <v>1495</v>
      </c>
      <c r="C7" s="25" t="s">
        <v>1496</v>
      </c>
      <c r="D7" s="37"/>
    </row>
    <row r="8" spans="1:6" ht="45.75" customHeight="1" x14ac:dyDescent="0.45">
      <c r="A8" s="23" t="s">
        <v>23</v>
      </c>
      <c r="B8" s="24" t="s">
        <v>24</v>
      </c>
      <c r="C8" s="25" t="s">
        <v>25</v>
      </c>
      <c r="D8" s="37">
        <v>2</v>
      </c>
    </row>
    <row r="9" spans="1:6" ht="45.75" customHeight="1" x14ac:dyDescent="0.45">
      <c r="A9" s="23" t="s">
        <v>20</v>
      </c>
      <c r="B9" s="24" t="s">
        <v>21</v>
      </c>
      <c r="C9" s="25" t="s">
        <v>22</v>
      </c>
      <c r="D9" s="37">
        <v>12</v>
      </c>
    </row>
    <row r="10" spans="1:6" ht="45.75" customHeight="1" x14ac:dyDescent="0.45">
      <c r="A10" s="23" t="s">
        <v>17</v>
      </c>
      <c r="B10" s="24" t="s">
        <v>18</v>
      </c>
      <c r="C10" s="25" t="s">
        <v>19</v>
      </c>
      <c r="D10" s="37">
        <v>4</v>
      </c>
    </row>
    <row r="11" spans="1:6" ht="45.75" customHeight="1" x14ac:dyDescent="0.45">
      <c r="A11" s="23" t="s">
        <v>14</v>
      </c>
      <c r="B11" s="24" t="s">
        <v>15</v>
      </c>
      <c r="C11" s="25" t="s">
        <v>16</v>
      </c>
      <c r="D11" s="37">
        <v>13</v>
      </c>
    </row>
    <row r="12" spans="1:6" ht="45.75" customHeight="1" x14ac:dyDescent="0.45">
      <c r="A12" s="23" t="s">
        <v>11</v>
      </c>
      <c r="B12" s="24" t="s">
        <v>12</v>
      </c>
      <c r="C12" s="25" t="s">
        <v>13</v>
      </c>
      <c r="D12" s="37">
        <v>1</v>
      </c>
    </row>
    <row r="13" spans="1:6" ht="45.75" customHeight="1" x14ac:dyDescent="0.45">
      <c r="A13" s="23" t="s">
        <v>8</v>
      </c>
      <c r="B13" s="24" t="s">
        <v>9</v>
      </c>
      <c r="C13" s="25" t="s">
        <v>10</v>
      </c>
      <c r="D13" s="37">
        <v>6</v>
      </c>
    </row>
    <row r="14" spans="1:6" ht="45.75" customHeight="1" x14ac:dyDescent="0.45">
      <c r="A14" s="23" t="s">
        <v>5</v>
      </c>
      <c r="B14" s="24" t="s">
        <v>6</v>
      </c>
      <c r="C14" s="25" t="s">
        <v>7</v>
      </c>
      <c r="D14" s="37">
        <v>11</v>
      </c>
    </row>
    <row r="15" spans="1:6" ht="45.75" customHeight="1" x14ac:dyDescent="0.45">
      <c r="A15" s="26" t="s">
        <v>2</v>
      </c>
      <c r="B15" s="27" t="s">
        <v>3</v>
      </c>
      <c r="C15" s="28" t="s">
        <v>4</v>
      </c>
      <c r="D15" s="37">
        <v>10</v>
      </c>
    </row>
  </sheetData>
  <sheetProtection algorithmName="SHA-512" hashValue="UdYvvWwACFOGKWHZzGLZQHBHPazdnStpLZOHWNU7pHwnTNmB87o1p8odjmSDq2gz4TW1Nwry5liL7vDrEEW1TA==" saltValue="5ShjMPQssvFD6ZffYLqR/A==" spinCount="100000" sheet="1" selectLockedCells="1"/>
  <sortState ref="A2:D14">
    <sortCondition ref="A2:A14"/>
  </sortState>
  <hyperlinks>
    <hyperlink ref="F2" location="Survey!A1" display="Click here to go back to Survey Form"/>
  </hyperlinks>
  <pageMargins left="0.7" right="0.7" top="0.75" bottom="0.75" header="0.3" footer="0.3"/>
  <pageSetup scale="6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8"/>
  <sheetViews>
    <sheetView workbookViewId="0">
      <selection activeCell="E1" sqref="E1:E2"/>
    </sheetView>
  </sheetViews>
  <sheetFormatPr defaultColWidth="9.1328125" defaultRowHeight="15" customHeight="1" x14ac:dyDescent="0.45"/>
  <cols>
    <col min="1" max="1" width="46.59765625" style="137" customWidth="1"/>
    <col min="2" max="2" width="67.265625" style="105" customWidth="1"/>
    <col min="3" max="3" width="10.59765625" style="136" customWidth="1"/>
    <col min="4" max="4" width="45" style="141" customWidth="1"/>
    <col min="5" max="5" width="20.1328125" style="141" customWidth="1"/>
    <col min="6" max="6" width="36.3984375" style="138" hidden="1" customWidth="1"/>
    <col min="7" max="7" width="52" style="139" hidden="1" customWidth="1"/>
    <col min="8" max="8" width="31.86328125" style="136" customWidth="1"/>
    <col min="9" max="16384" width="9.1328125" style="136"/>
  </cols>
  <sheetData>
    <row r="1" spans="1:7" ht="24" customHeight="1" x14ac:dyDescent="0.45">
      <c r="A1" s="151" t="s">
        <v>36</v>
      </c>
      <c r="B1" s="152" t="s">
        <v>458</v>
      </c>
      <c r="C1" s="152" t="s">
        <v>459</v>
      </c>
      <c r="D1" s="153" t="s">
        <v>460</v>
      </c>
      <c r="E1" s="206" t="s">
        <v>451</v>
      </c>
      <c r="F1" s="104" t="s">
        <v>461</v>
      </c>
      <c r="G1" s="104" t="s">
        <v>462</v>
      </c>
    </row>
    <row r="2" spans="1:7" ht="15" customHeight="1" x14ac:dyDescent="0.45">
      <c r="A2" s="144" t="str">
        <f>VLOOKUP(C2,Dropdown!$A$59:$B$71,2)</f>
        <v>Product Acceptance, Delivery, and Proper Payment</v>
      </c>
      <c r="B2" s="105" t="s">
        <v>476</v>
      </c>
      <c r="C2" s="103" t="s">
        <v>477</v>
      </c>
      <c r="D2" s="145" t="s">
        <v>478</v>
      </c>
      <c r="E2" s="207"/>
      <c r="F2" s="107" t="s">
        <v>479</v>
      </c>
      <c r="G2" s="108" t="s">
        <v>480</v>
      </c>
    </row>
    <row r="3" spans="1:7" ht="15" customHeight="1" x14ac:dyDescent="0.45">
      <c r="A3" s="144" t="str">
        <f>VLOOKUP(C3,Dropdown!$A$59:$B$71,2)</f>
        <v>Product Acceptance, Delivery, and Proper Payment</v>
      </c>
      <c r="B3" s="105" t="s">
        <v>483</v>
      </c>
      <c r="C3" s="103" t="s">
        <v>477</v>
      </c>
      <c r="D3" s="145" t="s">
        <v>478</v>
      </c>
      <c r="E3" s="106"/>
      <c r="F3" s="107" t="s">
        <v>484</v>
      </c>
      <c r="G3" s="109" t="s">
        <v>480</v>
      </c>
    </row>
    <row r="4" spans="1:7" ht="15" customHeight="1" x14ac:dyDescent="0.45">
      <c r="A4" s="144" t="str">
        <f>VLOOKUP(C4,Dropdown!$A$59:$B$71,2)</f>
        <v>Product Acceptance, Delivery, and Proper Payment</v>
      </c>
      <c r="B4" s="105" t="s">
        <v>485</v>
      </c>
      <c r="C4" s="103" t="s">
        <v>477</v>
      </c>
      <c r="D4" s="145" t="s">
        <v>486</v>
      </c>
      <c r="E4" s="106"/>
      <c r="F4" s="107" t="s">
        <v>487</v>
      </c>
      <c r="G4" s="107" t="s">
        <v>480</v>
      </c>
    </row>
    <row r="5" spans="1:7" ht="15" customHeight="1" x14ac:dyDescent="0.45">
      <c r="A5" s="144" t="str">
        <f>VLOOKUP(C5,Dropdown!$A$59:$B$71,2)</f>
        <v>Product Acceptance, Delivery, and Proper Payment</v>
      </c>
      <c r="B5" s="105" t="s">
        <v>488</v>
      </c>
      <c r="C5" s="103" t="s">
        <v>477</v>
      </c>
      <c r="D5" s="145" t="s">
        <v>489</v>
      </c>
      <c r="E5" s="106"/>
      <c r="F5" s="107" t="s">
        <v>490</v>
      </c>
      <c r="G5" s="107" t="s">
        <v>491</v>
      </c>
    </row>
    <row r="6" spans="1:7" ht="15" customHeight="1" x14ac:dyDescent="0.45">
      <c r="A6" s="144" t="str">
        <f>VLOOKUP(C6,Dropdown!$A$59:$B$71,2)</f>
        <v>Product Acceptance, Delivery, and Proper Payment</v>
      </c>
      <c r="B6" s="105" t="s">
        <v>494</v>
      </c>
      <c r="C6" s="103" t="s">
        <v>477</v>
      </c>
      <c r="D6" s="145" t="s">
        <v>495</v>
      </c>
      <c r="E6" s="106"/>
      <c r="F6" s="107" t="s">
        <v>496</v>
      </c>
      <c r="G6" s="107" t="s">
        <v>497</v>
      </c>
    </row>
    <row r="7" spans="1:7" ht="15" customHeight="1" x14ac:dyDescent="0.45">
      <c r="A7" s="144" t="str">
        <f>VLOOKUP(C7,Dropdown!$A$59:$B$71,2)</f>
        <v>Product Acceptance, Delivery, and Proper Payment</v>
      </c>
      <c r="B7" s="105" t="s">
        <v>499</v>
      </c>
      <c r="C7" s="103" t="s">
        <v>477</v>
      </c>
      <c r="D7" s="145" t="s">
        <v>500</v>
      </c>
      <c r="E7" s="106"/>
      <c r="F7" s="107" t="s">
        <v>501</v>
      </c>
      <c r="G7" s="107" t="s">
        <v>497</v>
      </c>
    </row>
    <row r="8" spans="1:7" ht="15" customHeight="1" x14ac:dyDescent="0.45">
      <c r="A8" s="144" t="str">
        <f>VLOOKUP(C8,Dropdown!$A$59:$B$71,2)</f>
        <v>Product Acceptance, Delivery, and Proper Payment</v>
      </c>
      <c r="B8" s="105" t="s">
        <v>505</v>
      </c>
      <c r="C8" s="103" t="s">
        <v>477</v>
      </c>
      <c r="D8" s="145" t="s">
        <v>500</v>
      </c>
      <c r="E8" s="106"/>
      <c r="F8" s="107" t="s">
        <v>506</v>
      </c>
      <c r="G8" s="107" t="s">
        <v>497</v>
      </c>
    </row>
    <row r="9" spans="1:7" ht="15" customHeight="1" x14ac:dyDescent="0.45">
      <c r="A9" s="144" t="str">
        <f>VLOOKUP(C9,Dropdown!$A$59:$B$71,2)</f>
        <v>Product Acceptance, Delivery, and Proper Payment</v>
      </c>
      <c r="B9" s="105" t="s">
        <v>508</v>
      </c>
      <c r="C9" s="103" t="s">
        <v>477</v>
      </c>
      <c r="D9" s="145" t="s">
        <v>500</v>
      </c>
      <c r="E9" s="106"/>
      <c r="F9" s="107" t="s">
        <v>506</v>
      </c>
      <c r="G9" s="107" t="s">
        <v>497</v>
      </c>
    </row>
    <row r="10" spans="1:7" ht="15" customHeight="1" x14ac:dyDescent="0.45">
      <c r="A10" s="144" t="str">
        <f>VLOOKUP(C10,Dropdown!$A$59:$B$71,2)</f>
        <v>Product Acceptance, Delivery, and Proper Payment</v>
      </c>
      <c r="B10" s="105" t="s">
        <v>510</v>
      </c>
      <c r="C10" s="103" t="s">
        <v>477</v>
      </c>
      <c r="D10" s="145" t="s">
        <v>500</v>
      </c>
      <c r="E10" s="106"/>
      <c r="F10" s="107" t="s">
        <v>511</v>
      </c>
      <c r="G10" s="107" t="s">
        <v>497</v>
      </c>
    </row>
    <row r="11" spans="1:7" ht="15" customHeight="1" x14ac:dyDescent="0.45">
      <c r="A11" s="144" t="str">
        <f>VLOOKUP(C11,Dropdown!$A$59:$B$71,2)</f>
        <v>Product Acceptance, Delivery, and Proper Payment</v>
      </c>
      <c r="B11" s="105" t="s">
        <v>514</v>
      </c>
      <c r="C11" s="103" t="s">
        <v>477</v>
      </c>
      <c r="D11" s="145" t="s">
        <v>515</v>
      </c>
      <c r="E11" s="106"/>
      <c r="F11" s="107" t="s">
        <v>516</v>
      </c>
      <c r="G11" s="107" t="s">
        <v>517</v>
      </c>
    </row>
    <row r="12" spans="1:7" ht="15" customHeight="1" x14ac:dyDescent="0.45">
      <c r="A12" s="144" t="str">
        <f>VLOOKUP(C12,Dropdown!$A$59:$B$71,2)</f>
        <v>Product Acceptance, Delivery, and Proper Payment</v>
      </c>
      <c r="B12" s="105" t="s">
        <v>519</v>
      </c>
      <c r="C12" s="103" t="s">
        <v>477</v>
      </c>
      <c r="D12" s="145" t="s">
        <v>1097</v>
      </c>
      <c r="E12" s="106"/>
      <c r="F12" s="107" t="s">
        <v>521</v>
      </c>
      <c r="G12" s="107" t="s">
        <v>522</v>
      </c>
    </row>
    <row r="13" spans="1:7" ht="15" customHeight="1" x14ac:dyDescent="0.45">
      <c r="A13" s="144" t="str">
        <f>VLOOKUP(C13,Dropdown!$A$59:$B$71,2)</f>
        <v>Indirect Cost Control</v>
      </c>
      <c r="B13" s="105" t="s">
        <v>523</v>
      </c>
      <c r="C13" s="103" t="s">
        <v>524</v>
      </c>
      <c r="D13" s="145" t="s">
        <v>525</v>
      </c>
      <c r="E13" s="106"/>
      <c r="F13" s="107" t="s">
        <v>1066</v>
      </c>
      <c r="G13" s="107" t="s">
        <v>527</v>
      </c>
    </row>
    <row r="14" spans="1:7" ht="15" customHeight="1" x14ac:dyDescent="0.45">
      <c r="A14" s="144" t="str">
        <f>VLOOKUP(C14,Dropdown!$A$59:$B$71,2)</f>
        <v>Indirect Cost Control</v>
      </c>
      <c r="B14" s="105" t="s">
        <v>531</v>
      </c>
      <c r="C14" s="103" t="s">
        <v>524</v>
      </c>
      <c r="D14" s="145" t="s">
        <v>532</v>
      </c>
      <c r="E14" s="106"/>
      <c r="F14" s="107" t="s">
        <v>533</v>
      </c>
      <c r="G14" s="107" t="s">
        <v>534</v>
      </c>
    </row>
    <row r="15" spans="1:7" ht="15" customHeight="1" x14ac:dyDescent="0.45">
      <c r="A15" s="144" t="str">
        <f>VLOOKUP(C15,Dropdown!$A$59:$B$71,2)</f>
        <v>Indirect Cost Control</v>
      </c>
      <c r="B15" s="105" t="s">
        <v>537</v>
      </c>
      <c r="C15" s="103" t="s">
        <v>524</v>
      </c>
      <c r="D15" s="145"/>
      <c r="E15" s="106"/>
      <c r="F15" s="107"/>
      <c r="G15" s="107"/>
    </row>
    <row r="16" spans="1:7" ht="15" customHeight="1" x14ac:dyDescent="0.45">
      <c r="A16" s="144" t="str">
        <f>VLOOKUP(C16,Dropdown!$A$59:$B$71,2)</f>
        <v>Indirect Cost Control</v>
      </c>
      <c r="B16" s="105" t="s">
        <v>538</v>
      </c>
      <c r="C16" s="103" t="s">
        <v>524</v>
      </c>
      <c r="D16" s="145" t="s">
        <v>539</v>
      </c>
      <c r="E16" s="106"/>
      <c r="F16" s="107" t="s">
        <v>540</v>
      </c>
      <c r="G16" s="107" t="s">
        <v>541</v>
      </c>
    </row>
    <row r="17" spans="1:7" ht="15" customHeight="1" x14ac:dyDescent="0.45">
      <c r="A17" s="144" t="str">
        <f>VLOOKUP(C17,Dropdown!$A$59:$B$71,2)</f>
        <v>Indirect Cost Control</v>
      </c>
      <c r="B17" s="105" t="s">
        <v>544</v>
      </c>
      <c r="C17" s="103" t="s">
        <v>524</v>
      </c>
      <c r="D17" s="145" t="s">
        <v>539</v>
      </c>
      <c r="E17" s="106"/>
      <c r="F17" s="107" t="s">
        <v>1087</v>
      </c>
      <c r="G17" s="107" t="s">
        <v>546</v>
      </c>
    </row>
    <row r="18" spans="1:7" ht="15" customHeight="1" x14ac:dyDescent="0.45">
      <c r="A18" s="144" t="str">
        <f>VLOOKUP(C18,Dropdown!$A$59:$B$71,2)</f>
        <v>Contractor Effectiveness</v>
      </c>
      <c r="B18" s="105" t="s">
        <v>547</v>
      </c>
      <c r="C18" s="103" t="s">
        <v>548</v>
      </c>
      <c r="D18" s="145" t="s">
        <v>549</v>
      </c>
      <c r="E18" s="106"/>
      <c r="F18" s="107" t="s">
        <v>550</v>
      </c>
      <c r="G18" s="108"/>
    </row>
    <row r="19" spans="1:7" ht="15" customHeight="1" x14ac:dyDescent="0.45">
      <c r="A19" s="144" t="str">
        <f>VLOOKUP(C19,Dropdown!$A$59:$B$71,2)</f>
        <v>Contractor Effectiveness</v>
      </c>
      <c r="B19" s="105" t="s">
        <v>551</v>
      </c>
      <c r="C19" s="103" t="s">
        <v>548</v>
      </c>
      <c r="D19" s="145" t="s">
        <v>549</v>
      </c>
      <c r="E19" s="106"/>
      <c r="F19" s="107" t="s">
        <v>552</v>
      </c>
      <c r="G19" s="107"/>
    </row>
    <row r="20" spans="1:7" ht="15" customHeight="1" x14ac:dyDescent="0.45">
      <c r="A20" s="144" t="str">
        <f>VLOOKUP(C20,Dropdown!$A$59:$B$71,2)</f>
        <v>Contractor Effectiveness</v>
      </c>
      <c r="B20" s="105" t="s">
        <v>555</v>
      </c>
      <c r="C20" s="103" t="s">
        <v>548</v>
      </c>
      <c r="D20" s="145" t="s">
        <v>549</v>
      </c>
      <c r="E20" s="106"/>
      <c r="F20" s="107" t="s">
        <v>556</v>
      </c>
      <c r="G20" s="107"/>
    </row>
    <row r="21" spans="1:7" ht="15" customHeight="1" x14ac:dyDescent="0.45">
      <c r="A21" s="144" t="str">
        <f>VLOOKUP(C21,Dropdown!$A$59:$B$71,2)</f>
        <v>Contractor Effectiveness</v>
      </c>
      <c r="B21" s="105" t="s">
        <v>558</v>
      </c>
      <c r="C21" s="103" t="s">
        <v>548</v>
      </c>
      <c r="D21" s="145" t="s">
        <v>549</v>
      </c>
      <c r="E21" s="106"/>
      <c r="F21" s="107" t="s">
        <v>559</v>
      </c>
      <c r="G21" s="107"/>
    </row>
    <row r="22" spans="1:7" ht="15" customHeight="1" x14ac:dyDescent="0.45">
      <c r="A22" s="144" t="str">
        <f>VLOOKUP(C22,Dropdown!$A$59:$B$71,2)</f>
        <v>Contractor Effectiveness</v>
      </c>
      <c r="B22" s="105" t="s">
        <v>562</v>
      </c>
      <c r="C22" s="103" t="s">
        <v>548</v>
      </c>
      <c r="D22" s="145" t="s">
        <v>549</v>
      </c>
      <c r="E22" s="106"/>
      <c r="F22" s="107" t="s">
        <v>556</v>
      </c>
      <c r="G22" s="107"/>
    </row>
    <row r="23" spans="1:7" ht="15" customHeight="1" x14ac:dyDescent="0.45">
      <c r="A23" s="144" t="str">
        <f>VLOOKUP(C23,Dropdown!$A$59:$B$71,2)</f>
        <v>Contractor Effectiveness</v>
      </c>
      <c r="B23" s="105" t="s">
        <v>565</v>
      </c>
      <c r="C23" s="103" t="s">
        <v>548</v>
      </c>
      <c r="D23" s="145"/>
      <c r="E23" s="106"/>
      <c r="F23" s="107" t="s">
        <v>566</v>
      </c>
      <c r="G23" s="107" t="s">
        <v>1088</v>
      </c>
    </row>
    <row r="24" spans="1:7" ht="15" customHeight="1" x14ac:dyDescent="0.45">
      <c r="A24" s="144" t="str">
        <f>VLOOKUP(C24,Dropdown!$A$59:$B$71,2)</f>
        <v>Contractor Effectiveness</v>
      </c>
      <c r="B24" s="105" t="s">
        <v>569</v>
      </c>
      <c r="C24" s="103" t="s">
        <v>548</v>
      </c>
      <c r="D24" s="145" t="s">
        <v>1098</v>
      </c>
      <c r="E24" s="106"/>
      <c r="F24" s="107" t="s">
        <v>571</v>
      </c>
      <c r="G24" s="107" t="s">
        <v>1089</v>
      </c>
    </row>
    <row r="25" spans="1:7" ht="15" customHeight="1" x14ac:dyDescent="0.45">
      <c r="A25" s="144" t="str">
        <f>VLOOKUP(C25,Dropdown!$A$59:$B$71,2)</f>
        <v>Contractor Effectiveness</v>
      </c>
      <c r="B25" s="105" t="s">
        <v>577</v>
      </c>
      <c r="C25" s="103" t="s">
        <v>548</v>
      </c>
      <c r="D25" s="145"/>
      <c r="E25" s="106"/>
      <c r="F25" s="107" t="s">
        <v>578</v>
      </c>
      <c r="G25" s="107" t="s">
        <v>1090</v>
      </c>
    </row>
    <row r="26" spans="1:7" ht="15" customHeight="1" x14ac:dyDescent="0.45">
      <c r="A26" s="144" t="str">
        <f>VLOOKUP(C26,Dropdown!$A$59:$B$71,2)</f>
        <v>Contractor Effectiveness</v>
      </c>
      <c r="B26" s="105" t="s">
        <v>579</v>
      </c>
      <c r="C26" s="103" t="s">
        <v>548</v>
      </c>
      <c r="D26" s="145"/>
      <c r="E26" s="106"/>
      <c r="F26" s="107"/>
      <c r="G26" s="107"/>
    </row>
    <row r="27" spans="1:7" ht="15" customHeight="1" x14ac:dyDescent="0.45">
      <c r="A27" s="144" t="str">
        <f>VLOOKUP(C27,Dropdown!$A$59:$B$71,2)</f>
        <v>Contractor Effectiveness</v>
      </c>
      <c r="B27" s="105" t="s">
        <v>580</v>
      </c>
      <c r="C27" s="103" t="s">
        <v>548</v>
      </c>
      <c r="D27" s="145"/>
      <c r="E27" s="106"/>
      <c r="F27" s="107" t="s">
        <v>578</v>
      </c>
      <c r="G27" s="107" t="s">
        <v>572</v>
      </c>
    </row>
    <row r="28" spans="1:7" ht="15" customHeight="1" x14ac:dyDescent="0.45">
      <c r="A28" s="144" t="str">
        <f>VLOOKUP(C28,Dropdown!$A$59:$B$71,2)</f>
        <v>Contractor Effectiveness</v>
      </c>
      <c r="B28" s="105" t="s">
        <v>585</v>
      </c>
      <c r="C28" s="103" t="s">
        <v>548</v>
      </c>
      <c r="D28" s="145"/>
      <c r="E28" s="106"/>
      <c r="F28" s="107"/>
      <c r="G28" s="107"/>
    </row>
    <row r="29" spans="1:7" ht="15" customHeight="1" x14ac:dyDescent="0.45">
      <c r="A29" s="144" t="str">
        <f>VLOOKUP(C29,Dropdown!$A$59:$B$71,2)</f>
        <v>Contractor Effectiveness</v>
      </c>
      <c r="B29" s="105" t="s">
        <v>586</v>
      </c>
      <c r="C29" s="103" t="s">
        <v>548</v>
      </c>
      <c r="D29" s="145"/>
      <c r="E29" s="106"/>
      <c r="F29" s="107"/>
      <c r="G29" s="107"/>
    </row>
    <row r="30" spans="1:7" ht="15" customHeight="1" x14ac:dyDescent="0.45">
      <c r="A30" s="144" t="str">
        <f>VLOOKUP(C30,Dropdown!$A$59:$B$71,2)</f>
        <v>Contractor Effectiveness</v>
      </c>
      <c r="B30" s="105" t="s">
        <v>587</v>
      </c>
      <c r="C30" s="103" t="s">
        <v>548</v>
      </c>
      <c r="D30" s="145"/>
      <c r="E30" s="106"/>
      <c r="F30" s="107"/>
      <c r="G30" s="107"/>
    </row>
    <row r="31" spans="1:7" ht="15" customHeight="1" x14ac:dyDescent="0.45">
      <c r="A31" s="144" t="str">
        <f>VLOOKUP(C31,Dropdown!$A$59:$B$71,2)</f>
        <v>Contractor Effectiveness</v>
      </c>
      <c r="B31" s="105" t="s">
        <v>588</v>
      </c>
      <c r="C31" s="137" t="s">
        <v>548</v>
      </c>
      <c r="D31" s="145"/>
      <c r="E31" s="106"/>
      <c r="F31" s="107"/>
      <c r="G31" s="107"/>
    </row>
    <row r="32" spans="1:7" ht="15" customHeight="1" x14ac:dyDescent="0.45">
      <c r="A32" s="144" t="str">
        <f>VLOOKUP(C32,Dropdown!$A$59:$B$71,2)</f>
        <v>Negotiation Intelligence</v>
      </c>
      <c r="B32" s="105" t="s">
        <v>589</v>
      </c>
      <c r="C32" s="103" t="s">
        <v>590</v>
      </c>
      <c r="D32" s="145" t="s">
        <v>591</v>
      </c>
      <c r="E32" s="106"/>
      <c r="F32" s="107" t="s">
        <v>592</v>
      </c>
      <c r="G32" s="107" t="s">
        <v>593</v>
      </c>
    </row>
    <row r="33" spans="1:7" ht="15" customHeight="1" x14ac:dyDescent="0.45">
      <c r="A33" s="144" t="str">
        <f>VLOOKUP(C33,Dropdown!$A$59:$B$71,2)</f>
        <v>Negotiation Intelligence</v>
      </c>
      <c r="B33" s="105" t="s">
        <v>596</v>
      </c>
      <c r="C33" s="103" t="s">
        <v>590</v>
      </c>
      <c r="D33" s="145" t="s">
        <v>597</v>
      </c>
      <c r="E33" s="106"/>
      <c r="F33" s="107" t="s">
        <v>598</v>
      </c>
      <c r="G33" s="107" t="s">
        <v>593</v>
      </c>
    </row>
    <row r="34" spans="1:7" ht="15" customHeight="1" x14ac:dyDescent="0.45">
      <c r="A34" s="144" t="str">
        <f>VLOOKUP(C34,Dropdown!$A$59:$B$71,2)</f>
        <v>Negotiation Intelligence</v>
      </c>
      <c r="B34" s="105" t="s">
        <v>602</v>
      </c>
      <c r="C34" s="103" t="s">
        <v>590</v>
      </c>
      <c r="D34" s="145" t="s">
        <v>603</v>
      </c>
      <c r="E34" s="106"/>
      <c r="F34" s="107" t="s">
        <v>604</v>
      </c>
      <c r="G34" s="107" t="s">
        <v>593</v>
      </c>
    </row>
    <row r="35" spans="1:7" ht="15" customHeight="1" x14ac:dyDescent="0.45">
      <c r="A35" s="144" t="str">
        <f>VLOOKUP(C35,Dropdown!$A$59:$B$71,2)</f>
        <v>Negotiation Intelligence</v>
      </c>
      <c r="B35" s="105" t="s">
        <v>607</v>
      </c>
      <c r="C35" s="103" t="s">
        <v>590</v>
      </c>
      <c r="D35" s="145" t="s">
        <v>608</v>
      </c>
      <c r="E35" s="106"/>
      <c r="F35" s="107" t="s">
        <v>609</v>
      </c>
      <c r="G35" s="107" t="s">
        <v>593</v>
      </c>
    </row>
    <row r="36" spans="1:7" ht="15" customHeight="1" x14ac:dyDescent="0.45">
      <c r="A36" s="144" t="str">
        <f>VLOOKUP(C36,Dropdown!$A$59:$B$71,2)</f>
        <v>Negotiation Intelligence</v>
      </c>
      <c r="B36" s="105" t="s">
        <v>612</v>
      </c>
      <c r="C36" s="103" t="s">
        <v>590</v>
      </c>
      <c r="D36" s="145" t="s">
        <v>603</v>
      </c>
      <c r="E36" s="106"/>
      <c r="F36" s="107" t="s">
        <v>609</v>
      </c>
      <c r="G36" s="107" t="s">
        <v>593</v>
      </c>
    </row>
    <row r="37" spans="1:7" ht="15" customHeight="1" x14ac:dyDescent="0.45">
      <c r="A37" s="144" t="str">
        <f>VLOOKUP(C37,Dropdown!$A$59:$B$71,2)</f>
        <v>Negotiation Intelligence</v>
      </c>
      <c r="B37" s="105" t="s">
        <v>615</v>
      </c>
      <c r="C37" s="103" t="s">
        <v>590</v>
      </c>
      <c r="D37" s="145" t="s">
        <v>616</v>
      </c>
      <c r="E37" s="106"/>
      <c r="F37" s="107" t="s">
        <v>617</v>
      </c>
      <c r="G37" s="107" t="s">
        <v>593</v>
      </c>
    </row>
    <row r="38" spans="1:7" ht="15" customHeight="1" x14ac:dyDescent="0.45">
      <c r="A38" s="144" t="str">
        <f>VLOOKUP(C38,Dropdown!$A$59:$B$71,2)</f>
        <v>Contract Maintenance</v>
      </c>
      <c r="B38" s="105" t="s">
        <v>621</v>
      </c>
      <c r="C38" s="103" t="s">
        <v>622</v>
      </c>
      <c r="D38" s="145" t="s">
        <v>623</v>
      </c>
      <c r="E38" s="106"/>
      <c r="F38" s="107" t="s">
        <v>624</v>
      </c>
      <c r="G38" s="108"/>
    </row>
    <row r="39" spans="1:7" ht="15" customHeight="1" x14ac:dyDescent="0.45">
      <c r="A39" s="144" t="str">
        <f>VLOOKUP(C39,Dropdown!$A$59:$B$71,2)</f>
        <v>Contract Maintenance</v>
      </c>
      <c r="B39" s="105" t="s">
        <v>626</v>
      </c>
      <c r="C39" s="103" t="s">
        <v>622</v>
      </c>
      <c r="D39" s="145" t="s">
        <v>623</v>
      </c>
      <c r="E39" s="106"/>
      <c r="F39" s="107"/>
      <c r="G39" s="107"/>
    </row>
    <row r="40" spans="1:7" ht="15" customHeight="1" x14ac:dyDescent="0.45">
      <c r="A40" s="144" t="str">
        <f>VLOOKUP(C40,Dropdown!$A$59:$B$71,2)</f>
        <v>Contract Maintenance</v>
      </c>
      <c r="B40" s="105" t="s">
        <v>629</v>
      </c>
      <c r="C40" s="103" t="s">
        <v>622</v>
      </c>
      <c r="D40" s="145" t="s">
        <v>1091</v>
      </c>
      <c r="E40" s="106"/>
      <c r="F40" s="107"/>
      <c r="G40" s="107"/>
    </row>
    <row r="41" spans="1:7" ht="15" customHeight="1" x14ac:dyDescent="0.45">
      <c r="A41" s="144" t="str">
        <f>VLOOKUP(C41,Dropdown!$A$59:$B$71,2)</f>
        <v>Contract Maintenance</v>
      </c>
      <c r="B41" s="105" t="s">
        <v>631</v>
      </c>
      <c r="C41" s="103" t="s">
        <v>622</v>
      </c>
      <c r="D41" s="145" t="s">
        <v>623</v>
      </c>
      <c r="E41" s="106"/>
      <c r="F41" s="107"/>
      <c r="G41" s="107"/>
    </row>
    <row r="42" spans="1:7" ht="15" customHeight="1" x14ac:dyDescent="0.45">
      <c r="A42" s="144" t="str">
        <f>VLOOKUP(C42,Dropdown!$A$59:$B$71,2)</f>
        <v>Contract Maintenance</v>
      </c>
      <c r="B42" s="105" t="s">
        <v>626</v>
      </c>
      <c r="C42" s="103" t="s">
        <v>622</v>
      </c>
      <c r="D42" s="145" t="s">
        <v>623</v>
      </c>
      <c r="E42" s="106"/>
      <c r="F42" s="107"/>
      <c r="G42" s="107"/>
    </row>
    <row r="43" spans="1:7" ht="15" customHeight="1" x14ac:dyDescent="0.45">
      <c r="A43" s="144" t="str">
        <f>VLOOKUP(C43,Dropdown!$A$59:$B$71,2)</f>
        <v>Contract Maintenance</v>
      </c>
      <c r="B43" s="105" t="s">
        <v>632</v>
      </c>
      <c r="C43" s="103" t="s">
        <v>622</v>
      </c>
      <c r="D43" s="145" t="s">
        <v>623</v>
      </c>
      <c r="E43" s="106"/>
      <c r="F43" s="107"/>
      <c r="G43" s="107"/>
    </row>
    <row r="44" spans="1:7" ht="15" customHeight="1" x14ac:dyDescent="0.45">
      <c r="A44" s="144" t="str">
        <f>VLOOKUP(C44,Dropdown!$A$59:$B$71,2)</f>
        <v>Contract Maintenance</v>
      </c>
      <c r="B44" s="105" t="s">
        <v>635</v>
      </c>
      <c r="C44" s="103" t="s">
        <v>622</v>
      </c>
      <c r="D44" s="145" t="s">
        <v>636</v>
      </c>
      <c r="E44" s="106"/>
      <c r="F44" s="107"/>
      <c r="G44" s="107"/>
    </row>
    <row r="45" spans="1:7" ht="15" customHeight="1" x14ac:dyDescent="0.45">
      <c r="A45" s="144" t="str">
        <f>VLOOKUP(C45,Dropdown!$A$59:$B$71,2)</f>
        <v>Contract Maintenance</v>
      </c>
      <c r="B45" s="105" t="s">
        <v>638</v>
      </c>
      <c r="C45" s="103" t="s">
        <v>622</v>
      </c>
      <c r="D45" s="145" t="s">
        <v>639</v>
      </c>
      <c r="E45" s="106"/>
      <c r="F45" s="107"/>
      <c r="G45" s="107"/>
    </row>
    <row r="46" spans="1:7" ht="15" customHeight="1" x14ac:dyDescent="0.45">
      <c r="A46" s="144" t="str">
        <f>VLOOKUP(C46,Dropdown!$A$59:$B$71,2)</f>
        <v>Contract Maintenance</v>
      </c>
      <c r="B46" s="105" t="s">
        <v>640</v>
      </c>
      <c r="C46" s="103" t="s">
        <v>622</v>
      </c>
      <c r="D46" s="145" t="s">
        <v>639</v>
      </c>
      <c r="E46" s="106"/>
      <c r="F46" s="107"/>
      <c r="G46" s="107"/>
    </row>
    <row r="47" spans="1:7" ht="15" customHeight="1" x14ac:dyDescent="0.45">
      <c r="A47" s="144" t="str">
        <f>VLOOKUP(C47,Dropdown!$A$59:$B$71,2)</f>
        <v>Contract Maintenance</v>
      </c>
      <c r="B47" s="105" t="s">
        <v>643</v>
      </c>
      <c r="C47" s="103" t="s">
        <v>622</v>
      </c>
      <c r="D47" s="145" t="s">
        <v>1092</v>
      </c>
      <c r="E47" s="106"/>
      <c r="F47" s="107"/>
      <c r="G47" s="107"/>
    </row>
    <row r="48" spans="1:7" ht="15" customHeight="1" x14ac:dyDescent="0.45">
      <c r="A48" s="144" t="str">
        <f>VLOOKUP(C48,Dropdown!$A$59:$B$71,2)</f>
        <v>Contract Maintenance</v>
      </c>
      <c r="B48" s="105" t="s">
        <v>646</v>
      </c>
      <c r="C48" s="103" t="s">
        <v>622</v>
      </c>
      <c r="D48" s="145" t="s">
        <v>647</v>
      </c>
      <c r="E48" s="106"/>
      <c r="F48" s="107"/>
      <c r="G48" s="107"/>
    </row>
    <row r="49" spans="1:7" ht="15" customHeight="1" x14ac:dyDescent="0.45">
      <c r="A49" s="144" t="str">
        <f>VLOOKUP(C49,Dropdown!$A$59:$B$71,2)</f>
        <v>Contract Maintenance</v>
      </c>
      <c r="B49" s="105" t="s">
        <v>649</v>
      </c>
      <c r="C49" s="103" t="s">
        <v>622</v>
      </c>
      <c r="D49" s="145" t="s">
        <v>650</v>
      </c>
      <c r="E49" s="106"/>
      <c r="F49" s="107"/>
      <c r="G49" s="107"/>
    </row>
    <row r="50" spans="1:7" ht="15" customHeight="1" x14ac:dyDescent="0.45">
      <c r="A50" s="144" t="str">
        <f>VLOOKUP(C50,Dropdown!$A$59:$B$71,2)</f>
        <v>Contract Maintenance</v>
      </c>
      <c r="B50" s="105" t="s">
        <v>652</v>
      </c>
      <c r="C50" s="103" t="s">
        <v>622</v>
      </c>
      <c r="D50" s="145"/>
      <c r="E50" s="106"/>
      <c r="F50" s="107"/>
      <c r="G50" s="107"/>
    </row>
    <row r="51" spans="1:7" ht="15" customHeight="1" x14ac:dyDescent="0.45">
      <c r="A51" s="144" t="str">
        <f>VLOOKUP(C51,Dropdown!$A$59:$B$71,2)</f>
        <v>Contract Maintenance</v>
      </c>
      <c r="B51" s="105" t="s">
        <v>653</v>
      </c>
      <c r="C51" s="103" t="s">
        <v>622</v>
      </c>
      <c r="D51" s="145" t="s">
        <v>654</v>
      </c>
      <c r="E51" s="106"/>
      <c r="F51" s="107"/>
      <c r="G51" s="107"/>
    </row>
    <row r="52" spans="1:7" ht="15" customHeight="1" x14ac:dyDescent="0.45">
      <c r="A52" s="144" t="str">
        <f>VLOOKUP(C52,Dropdown!$A$59:$B$71,2)</f>
        <v>Contract Maintenance</v>
      </c>
      <c r="B52" s="105" t="s">
        <v>655</v>
      </c>
      <c r="C52" s="103" t="s">
        <v>622</v>
      </c>
      <c r="D52" s="145" t="s">
        <v>656</v>
      </c>
      <c r="E52" s="106"/>
      <c r="F52" s="107"/>
      <c r="G52" s="107"/>
    </row>
    <row r="53" spans="1:7" ht="15" customHeight="1" x14ac:dyDescent="0.45">
      <c r="A53" s="144" t="str">
        <f>VLOOKUP(C53,Dropdown!$A$59:$B$71,2)</f>
        <v>Contract Maintenance</v>
      </c>
      <c r="B53" s="105" t="s">
        <v>658</v>
      </c>
      <c r="C53" s="103" t="s">
        <v>622</v>
      </c>
      <c r="D53" s="145" t="s">
        <v>659</v>
      </c>
      <c r="E53" s="106"/>
      <c r="F53" s="107"/>
      <c r="G53" s="107"/>
    </row>
    <row r="54" spans="1:7" ht="15" customHeight="1" x14ac:dyDescent="0.45">
      <c r="A54" s="144" t="str">
        <f>VLOOKUP(C54,Dropdown!$A$59:$B$71,2)</f>
        <v>Program Support</v>
      </c>
      <c r="B54" s="105" t="s">
        <v>660</v>
      </c>
      <c r="C54" s="103" t="s">
        <v>661</v>
      </c>
      <c r="D54" s="145" t="s">
        <v>662</v>
      </c>
      <c r="E54" s="106"/>
      <c r="F54" s="107" t="s">
        <v>663</v>
      </c>
      <c r="G54" s="107" t="s">
        <v>664</v>
      </c>
    </row>
    <row r="55" spans="1:7" ht="15" customHeight="1" x14ac:dyDescent="0.45">
      <c r="A55" s="144" t="str">
        <f>VLOOKUP(C55,Dropdown!$A$59:$B$71,2)</f>
        <v>Program Support</v>
      </c>
      <c r="B55" s="105" t="s">
        <v>668</v>
      </c>
      <c r="C55" s="103" t="s">
        <v>661</v>
      </c>
      <c r="D55" s="145" t="s">
        <v>662</v>
      </c>
      <c r="E55" s="106"/>
      <c r="F55" s="107" t="s">
        <v>663</v>
      </c>
      <c r="G55" s="107" t="s">
        <v>664</v>
      </c>
    </row>
    <row r="56" spans="1:7" ht="15" customHeight="1" x14ac:dyDescent="0.45">
      <c r="A56" s="144" t="str">
        <f>VLOOKUP(C56,Dropdown!$A$59:$B$71,2)</f>
        <v>Program Support</v>
      </c>
      <c r="B56" s="105" t="s">
        <v>670</v>
      </c>
      <c r="C56" s="103" t="s">
        <v>661</v>
      </c>
      <c r="D56" s="145" t="s">
        <v>662</v>
      </c>
      <c r="E56" s="106"/>
      <c r="F56" s="107" t="s">
        <v>663</v>
      </c>
      <c r="G56" s="107" t="s">
        <v>664</v>
      </c>
    </row>
    <row r="57" spans="1:7" ht="15" customHeight="1" x14ac:dyDescent="0.45">
      <c r="A57" s="144" t="str">
        <f>VLOOKUP(C57,Dropdown!$A$59:$B$71,2)</f>
        <v>Program Support</v>
      </c>
      <c r="B57" s="105" t="s">
        <v>671</v>
      </c>
      <c r="C57" s="103" t="s">
        <v>661</v>
      </c>
      <c r="D57" s="145" t="s">
        <v>662</v>
      </c>
      <c r="E57" s="106"/>
      <c r="F57" s="107"/>
      <c r="G57" s="107" t="s">
        <v>664</v>
      </c>
    </row>
    <row r="58" spans="1:7" ht="15" customHeight="1" x14ac:dyDescent="0.45">
      <c r="A58" s="144" t="str">
        <f>VLOOKUP(C58,Dropdown!$A$59:$B$71,2)</f>
        <v>Program Support</v>
      </c>
      <c r="B58" s="105" t="s">
        <v>673</v>
      </c>
      <c r="C58" s="103" t="s">
        <v>661</v>
      </c>
      <c r="D58" s="145" t="s">
        <v>662</v>
      </c>
      <c r="E58" s="106"/>
      <c r="F58" s="107" t="s">
        <v>663</v>
      </c>
      <c r="G58" s="107" t="s">
        <v>664</v>
      </c>
    </row>
    <row r="59" spans="1:7" ht="15" customHeight="1" x14ac:dyDescent="0.45">
      <c r="A59" s="144" t="str">
        <f>VLOOKUP(C59,Dropdown!$A$59:$B$71,2)</f>
        <v>Program Support</v>
      </c>
      <c r="B59" s="105" t="s">
        <v>677</v>
      </c>
      <c r="C59" s="103" t="s">
        <v>661</v>
      </c>
      <c r="D59" s="145" t="s">
        <v>678</v>
      </c>
      <c r="E59" s="106"/>
      <c r="F59" s="107" t="s">
        <v>679</v>
      </c>
      <c r="G59" s="107" t="s">
        <v>680</v>
      </c>
    </row>
    <row r="60" spans="1:7" ht="15" customHeight="1" x14ac:dyDescent="0.45">
      <c r="A60" s="144" t="str">
        <f>VLOOKUP(C60,Dropdown!$A$59:$B$71,2)</f>
        <v>Program Support</v>
      </c>
      <c r="B60" s="105" t="s">
        <v>683</v>
      </c>
      <c r="C60" s="103" t="s">
        <v>661</v>
      </c>
      <c r="D60" s="145" t="s">
        <v>684</v>
      </c>
      <c r="E60" s="106"/>
      <c r="F60" s="107" t="s">
        <v>685</v>
      </c>
      <c r="G60" s="107" t="s">
        <v>680</v>
      </c>
    </row>
    <row r="61" spans="1:7" ht="15" customHeight="1" x14ac:dyDescent="0.45">
      <c r="A61" s="144" t="str">
        <f>VLOOKUP(C61,Dropdown!$A$59:$B$71,2)</f>
        <v>Program Support</v>
      </c>
      <c r="B61" s="105" t="s">
        <v>688</v>
      </c>
      <c r="C61" s="103" t="s">
        <v>661</v>
      </c>
      <c r="D61" s="145" t="s">
        <v>689</v>
      </c>
      <c r="E61" s="106"/>
      <c r="F61" s="107" t="s">
        <v>690</v>
      </c>
      <c r="G61" s="107" t="s">
        <v>680</v>
      </c>
    </row>
    <row r="62" spans="1:7" ht="15" customHeight="1" x14ac:dyDescent="0.45">
      <c r="A62" s="144" t="str">
        <f>VLOOKUP(C62,Dropdown!$A$59:$B$71,2)</f>
        <v>Program Support</v>
      </c>
      <c r="B62" s="105" t="s">
        <v>692</v>
      </c>
      <c r="C62" s="103" t="s">
        <v>661</v>
      </c>
      <c r="D62" s="145" t="s">
        <v>693</v>
      </c>
      <c r="E62" s="106"/>
      <c r="F62" s="107" t="s">
        <v>694</v>
      </c>
      <c r="G62" s="107" t="s">
        <v>695</v>
      </c>
    </row>
    <row r="63" spans="1:7" ht="15" customHeight="1" x14ac:dyDescent="0.45">
      <c r="A63" s="144" t="str">
        <f>VLOOKUP(C63,Dropdown!$A$59:$B$71,2)</f>
        <v>Corporate Governance</v>
      </c>
      <c r="B63" s="105" t="s">
        <v>696</v>
      </c>
      <c r="C63" s="103" t="s">
        <v>697</v>
      </c>
      <c r="D63" s="146" t="s">
        <v>1093</v>
      </c>
      <c r="E63" s="140"/>
      <c r="F63" s="107" t="s">
        <v>492</v>
      </c>
      <c r="G63" s="110" t="s">
        <v>1083</v>
      </c>
    </row>
    <row r="64" spans="1:7" ht="15" customHeight="1" x14ac:dyDescent="0.45">
      <c r="A64" s="144" t="str">
        <f>VLOOKUP(C64,Dropdown!$A$59:$B$71,2)</f>
        <v>Corporate Governance</v>
      </c>
      <c r="B64" s="105" t="s">
        <v>700</v>
      </c>
      <c r="C64" s="103" t="s">
        <v>697</v>
      </c>
      <c r="D64" s="146" t="s">
        <v>1093</v>
      </c>
      <c r="E64" s="140"/>
      <c r="F64" s="107" t="s">
        <v>492</v>
      </c>
      <c r="G64" s="110" t="s">
        <v>1084</v>
      </c>
    </row>
    <row r="65" spans="1:7" ht="15" customHeight="1" x14ac:dyDescent="0.45">
      <c r="A65" s="144" t="str">
        <f>VLOOKUP(C65,Dropdown!$A$59:$B$71,2)</f>
        <v>Agency Mission Assurance</v>
      </c>
      <c r="B65" s="105" t="s">
        <v>703</v>
      </c>
      <c r="C65" s="103" t="s">
        <v>704</v>
      </c>
      <c r="D65" s="145" t="s">
        <v>1094</v>
      </c>
      <c r="E65" s="106"/>
      <c r="F65" s="107" t="s">
        <v>706</v>
      </c>
      <c r="G65" s="108" t="s">
        <v>707</v>
      </c>
    </row>
    <row r="66" spans="1:7" ht="15" customHeight="1" x14ac:dyDescent="0.45">
      <c r="A66" s="144" t="str">
        <f>VLOOKUP(C66,Dropdown!$A$59:$B$71,2)</f>
        <v>Agency Mission Assurance</v>
      </c>
      <c r="B66" s="105" t="s">
        <v>710</v>
      </c>
      <c r="C66" s="103" t="s">
        <v>704</v>
      </c>
      <c r="D66" s="145" t="s">
        <v>1094</v>
      </c>
      <c r="E66" s="106"/>
      <c r="F66" s="107" t="s">
        <v>706</v>
      </c>
      <c r="G66" s="108" t="s">
        <v>707</v>
      </c>
    </row>
    <row r="67" spans="1:7" ht="15" customHeight="1" x14ac:dyDescent="0.45">
      <c r="A67" s="144" t="str">
        <f>VLOOKUP(C67,Dropdown!$A$59:$B$71,2)</f>
        <v>Agency Mission Assurance</v>
      </c>
      <c r="B67" s="105" t="s">
        <v>711</v>
      </c>
      <c r="C67" s="103" t="s">
        <v>704</v>
      </c>
      <c r="D67" s="145" t="s">
        <v>1094</v>
      </c>
      <c r="E67" s="106"/>
      <c r="F67" s="107" t="s">
        <v>706</v>
      </c>
      <c r="G67" s="108" t="s">
        <v>707</v>
      </c>
    </row>
    <row r="68" spans="1:7" ht="15" customHeight="1" x14ac:dyDescent="0.45">
      <c r="A68" s="144" t="str">
        <f>VLOOKUP(C68,Dropdown!$A$59:$B$71,2)</f>
        <v>Agency Mission Assurance</v>
      </c>
      <c r="B68" s="105" t="s">
        <v>712</v>
      </c>
      <c r="C68" s="103" t="s">
        <v>704</v>
      </c>
      <c r="D68" s="145" t="s">
        <v>1094</v>
      </c>
      <c r="E68" s="106"/>
      <c r="F68" s="107" t="s">
        <v>706</v>
      </c>
      <c r="G68" s="108" t="s">
        <v>707</v>
      </c>
    </row>
    <row r="69" spans="1:7" ht="15" customHeight="1" x14ac:dyDescent="0.45">
      <c r="A69" s="144" t="str">
        <f>VLOOKUP(C69,Dropdown!$A$59:$B$71,2)</f>
        <v>Agency Mission Assurance</v>
      </c>
      <c r="B69" s="105" t="s">
        <v>713</v>
      </c>
      <c r="C69" s="103" t="s">
        <v>704</v>
      </c>
      <c r="D69" s="145" t="s">
        <v>1095</v>
      </c>
      <c r="E69" s="106"/>
      <c r="F69" s="107" t="s">
        <v>715</v>
      </c>
      <c r="G69" s="108" t="s">
        <v>716</v>
      </c>
    </row>
    <row r="70" spans="1:7" ht="15" customHeight="1" x14ac:dyDescent="0.45">
      <c r="A70" s="144" t="str">
        <f>VLOOKUP(C70,Dropdown!$A$59:$B$71,2)</f>
        <v>Agency Mission Assurance</v>
      </c>
      <c r="B70" s="105" t="s">
        <v>720</v>
      </c>
      <c r="C70" s="103" t="s">
        <v>704</v>
      </c>
      <c r="D70" s="145" t="s">
        <v>1099</v>
      </c>
      <c r="E70" s="106"/>
      <c r="F70" s="107" t="s">
        <v>715</v>
      </c>
      <c r="G70" s="108" t="s">
        <v>716</v>
      </c>
    </row>
    <row r="71" spans="1:7" ht="15" customHeight="1" x14ac:dyDescent="0.45">
      <c r="A71" s="144" t="str">
        <f>VLOOKUP(C71,Dropdown!$A$59:$B$71,2)</f>
        <v>Defense Industrial Base Mission Assurance</v>
      </c>
      <c r="B71" s="105" t="s">
        <v>696</v>
      </c>
      <c r="C71" s="103" t="s">
        <v>724</v>
      </c>
      <c r="D71" s="146" t="s">
        <v>1093</v>
      </c>
      <c r="E71" s="140"/>
      <c r="F71" s="107" t="s">
        <v>492</v>
      </c>
      <c r="G71" s="110" t="s">
        <v>1083</v>
      </c>
    </row>
    <row r="72" spans="1:7" ht="15" customHeight="1" x14ac:dyDescent="0.45">
      <c r="A72" s="144" t="str">
        <f>VLOOKUP(C72,Dropdown!$A$59:$B$71,2)</f>
        <v>Defense Industrial Base Mission Assurance</v>
      </c>
      <c r="B72" s="105" t="s">
        <v>700</v>
      </c>
      <c r="C72" s="103" t="s">
        <v>724</v>
      </c>
      <c r="D72" s="146" t="s">
        <v>1093</v>
      </c>
      <c r="E72" s="140"/>
      <c r="F72" s="107" t="s">
        <v>492</v>
      </c>
      <c r="G72" s="110" t="s">
        <v>1084</v>
      </c>
    </row>
    <row r="73" spans="1:7" ht="15" customHeight="1" x14ac:dyDescent="0.45">
      <c r="A73" s="144" t="str">
        <f>VLOOKUP(C73,Dropdown!$A$59:$B$71,2)</f>
        <v>Defense Industrial Base Mission Assurance</v>
      </c>
      <c r="B73" s="105" t="s">
        <v>723</v>
      </c>
      <c r="C73" s="103" t="s">
        <v>724</v>
      </c>
      <c r="D73" s="145" t="s">
        <v>725</v>
      </c>
      <c r="E73" s="106"/>
      <c r="F73" s="107" t="s">
        <v>726</v>
      </c>
      <c r="G73" s="107" t="s">
        <v>727</v>
      </c>
    </row>
    <row r="74" spans="1:7" ht="15" customHeight="1" x14ac:dyDescent="0.45">
      <c r="A74" s="144" t="str">
        <f>VLOOKUP(C74,Dropdown!$A$59:$B$71,2)</f>
        <v>Defense Industrial Base Mission Assurance</v>
      </c>
      <c r="B74" s="105" t="s">
        <v>730</v>
      </c>
      <c r="C74" s="103" t="s">
        <v>724</v>
      </c>
      <c r="D74" s="145" t="s">
        <v>731</v>
      </c>
      <c r="E74" s="106"/>
      <c r="F74" s="107" t="s">
        <v>732</v>
      </c>
      <c r="G74" s="107" t="s">
        <v>733</v>
      </c>
    </row>
    <row r="75" spans="1:7" ht="15" customHeight="1" x14ac:dyDescent="0.45">
      <c r="A75" s="144" t="str">
        <f>VLOOKUP(C75,Dropdown!$A$59:$B$71,2)</f>
        <v>Defense Industrial Base Mission Assurance</v>
      </c>
      <c r="B75" s="105" t="s">
        <v>737</v>
      </c>
      <c r="C75" s="103" t="s">
        <v>724</v>
      </c>
      <c r="D75" s="145" t="s">
        <v>738</v>
      </c>
      <c r="E75" s="106"/>
      <c r="F75" s="107" t="s">
        <v>732</v>
      </c>
      <c r="G75" s="107" t="s">
        <v>739</v>
      </c>
    </row>
    <row r="76" spans="1:7" ht="15" customHeight="1" x14ac:dyDescent="0.45">
      <c r="A76" s="144" t="str">
        <f>VLOOKUP(C76,Dropdown!$A$59:$B$71,2)</f>
        <v>Defense Industrial Base Mission Assurance</v>
      </c>
      <c r="B76" s="105" t="s">
        <v>743</v>
      </c>
      <c r="C76" s="103" t="s">
        <v>724</v>
      </c>
      <c r="D76" s="145" t="s">
        <v>738</v>
      </c>
      <c r="E76" s="106"/>
      <c r="F76" s="107" t="s">
        <v>732</v>
      </c>
      <c r="G76" s="107" t="s">
        <v>739</v>
      </c>
    </row>
    <row r="77" spans="1:7" ht="15" customHeight="1" x14ac:dyDescent="0.45">
      <c r="A77" s="144" t="str">
        <f>VLOOKUP(C77,Dropdown!$A$59:$B$71,2)</f>
        <v>Defense Industrial Base Mission Assurance</v>
      </c>
      <c r="B77" s="105" t="s">
        <v>745</v>
      </c>
      <c r="C77" s="103" t="s">
        <v>724</v>
      </c>
      <c r="D77" s="145" t="s">
        <v>746</v>
      </c>
      <c r="E77" s="106"/>
      <c r="F77" s="107" t="s">
        <v>732</v>
      </c>
      <c r="G77" s="107" t="s">
        <v>747</v>
      </c>
    </row>
    <row r="78" spans="1:7" ht="15" customHeight="1" x14ac:dyDescent="0.45">
      <c r="A78" s="144" t="str">
        <f>VLOOKUP(C78,Dropdown!$A$59:$B$71,2)</f>
        <v>Defense Industrial Base Mission Assurance</v>
      </c>
      <c r="B78" s="105" t="s">
        <v>750</v>
      </c>
      <c r="C78" s="103" t="s">
        <v>724</v>
      </c>
      <c r="D78" s="145" t="s">
        <v>751</v>
      </c>
      <c r="E78" s="106"/>
      <c r="F78" s="107" t="s">
        <v>752</v>
      </c>
      <c r="G78" s="107" t="s">
        <v>753</v>
      </c>
    </row>
    <row r="79" spans="1:7" ht="15" customHeight="1" x14ac:dyDescent="0.45">
      <c r="A79" s="144" t="str">
        <f>VLOOKUP(C79,Dropdown!$A$59:$B$71,2)</f>
        <v>Talent Management</v>
      </c>
      <c r="B79" s="105" t="s">
        <v>755</v>
      </c>
      <c r="C79" s="103" t="s">
        <v>756</v>
      </c>
      <c r="D79" s="145" t="s">
        <v>757</v>
      </c>
      <c r="E79" s="106"/>
      <c r="F79" s="107" t="s">
        <v>1067</v>
      </c>
      <c r="G79" s="109" t="s">
        <v>759</v>
      </c>
    </row>
    <row r="80" spans="1:7" ht="15" customHeight="1" x14ac:dyDescent="0.45">
      <c r="A80" s="144" t="str">
        <f>VLOOKUP(C80,Dropdown!$A$59:$B$71,2)</f>
        <v>Talent Management</v>
      </c>
      <c r="B80" s="105" t="s">
        <v>763</v>
      </c>
      <c r="C80" s="103" t="s">
        <v>756</v>
      </c>
      <c r="D80" s="145" t="s">
        <v>764</v>
      </c>
      <c r="E80" s="106"/>
      <c r="F80" s="107" t="s">
        <v>1068</v>
      </c>
      <c r="G80" s="109" t="s">
        <v>766</v>
      </c>
    </row>
    <row r="81" spans="1:7" ht="15" customHeight="1" x14ac:dyDescent="0.45">
      <c r="A81" s="144" t="str">
        <f>VLOOKUP(C81,Dropdown!$A$59:$B$71,2)</f>
        <v>Talent Management</v>
      </c>
      <c r="B81" s="105" t="s">
        <v>768</v>
      </c>
      <c r="C81" s="103" t="s">
        <v>756</v>
      </c>
      <c r="D81" s="145" t="s">
        <v>769</v>
      </c>
      <c r="E81" s="106"/>
      <c r="F81" s="107" t="s">
        <v>1082</v>
      </c>
      <c r="G81" s="109" t="s">
        <v>771</v>
      </c>
    </row>
    <row r="82" spans="1:7" ht="15" customHeight="1" x14ac:dyDescent="0.45">
      <c r="A82" s="144" t="str">
        <f>VLOOKUP(C82,Dropdown!$A$59:$B$71,2)</f>
        <v>Talent Management</v>
      </c>
      <c r="B82" s="105" t="s">
        <v>774</v>
      </c>
      <c r="C82" s="103" t="s">
        <v>756</v>
      </c>
      <c r="D82" s="145" t="s">
        <v>775</v>
      </c>
      <c r="E82" s="106"/>
      <c r="F82" s="107" t="s">
        <v>1069</v>
      </c>
      <c r="G82" s="107"/>
    </row>
    <row r="83" spans="1:7" ht="15" customHeight="1" x14ac:dyDescent="0.45">
      <c r="A83" s="144" t="str">
        <f>VLOOKUP(C83,Dropdown!$A$59:$B$71,2)</f>
        <v>Talent Management</v>
      </c>
      <c r="B83" s="105" t="s">
        <v>778</v>
      </c>
      <c r="C83" s="103" t="s">
        <v>756</v>
      </c>
      <c r="D83" s="145" t="s">
        <v>779</v>
      </c>
      <c r="E83" s="106"/>
      <c r="F83" s="107" t="s">
        <v>1070</v>
      </c>
      <c r="G83" s="109" t="s">
        <v>781</v>
      </c>
    </row>
    <row r="84" spans="1:7" ht="15" customHeight="1" x14ac:dyDescent="0.45">
      <c r="A84" s="144" t="str">
        <f>VLOOKUP(C84,Dropdown!$A$59:$B$71,2)</f>
        <v>Talent Management</v>
      </c>
      <c r="B84" s="105" t="s">
        <v>783</v>
      </c>
      <c r="C84" s="103" t="s">
        <v>756</v>
      </c>
      <c r="D84" s="145" t="s">
        <v>779</v>
      </c>
      <c r="E84" s="106"/>
      <c r="F84" s="107" t="s">
        <v>1071</v>
      </c>
      <c r="G84" s="109" t="s">
        <v>781</v>
      </c>
    </row>
    <row r="85" spans="1:7" ht="15" customHeight="1" x14ac:dyDescent="0.45">
      <c r="A85" s="144" t="str">
        <f>VLOOKUP(C85,Dropdown!$A$59:$B$71,2)</f>
        <v>Talent Management</v>
      </c>
      <c r="B85" s="105" t="s">
        <v>788</v>
      </c>
      <c r="C85" s="103" t="s">
        <v>756</v>
      </c>
      <c r="D85" s="145" t="s">
        <v>789</v>
      </c>
      <c r="E85" s="106"/>
      <c r="F85" s="107" t="s">
        <v>1072</v>
      </c>
      <c r="G85" s="107" t="s">
        <v>791</v>
      </c>
    </row>
    <row r="86" spans="1:7" ht="15" customHeight="1" x14ac:dyDescent="0.45">
      <c r="A86" s="144" t="str">
        <f>VLOOKUP(C86,Dropdown!$A$59:$B$71,2)</f>
        <v>Talent Management</v>
      </c>
      <c r="B86" s="105" t="s">
        <v>794</v>
      </c>
      <c r="C86" s="103" t="s">
        <v>756</v>
      </c>
      <c r="D86" s="145" t="s">
        <v>795</v>
      </c>
      <c r="E86" s="106"/>
      <c r="F86" s="107" t="s">
        <v>1073</v>
      </c>
      <c r="G86" s="107" t="s">
        <v>797</v>
      </c>
    </row>
    <row r="87" spans="1:7" ht="15" customHeight="1" x14ac:dyDescent="0.45">
      <c r="A87" s="144" t="str">
        <f>VLOOKUP(C87,Dropdown!$A$59:$B$71,2)</f>
        <v>Talent Management</v>
      </c>
      <c r="B87" s="105" t="s">
        <v>800</v>
      </c>
      <c r="C87" s="103" t="s">
        <v>756</v>
      </c>
      <c r="D87" s="145" t="s">
        <v>801</v>
      </c>
      <c r="E87" s="106"/>
      <c r="F87" s="107" t="s">
        <v>1074</v>
      </c>
      <c r="G87" s="107" t="s">
        <v>797</v>
      </c>
    </row>
    <row r="88" spans="1:7" ht="15" customHeight="1" x14ac:dyDescent="0.45">
      <c r="A88" s="144" t="str">
        <f>VLOOKUP(C88,Dropdown!$A$59:$B$71,2)</f>
        <v>Talent Management</v>
      </c>
      <c r="B88" s="105" t="s">
        <v>804</v>
      </c>
      <c r="C88" s="103" t="s">
        <v>756</v>
      </c>
      <c r="D88" s="145" t="s">
        <v>805</v>
      </c>
      <c r="E88" s="106"/>
      <c r="F88" s="107" t="s">
        <v>1075</v>
      </c>
      <c r="G88" s="107" t="s">
        <v>807</v>
      </c>
    </row>
    <row r="89" spans="1:7" ht="15" customHeight="1" x14ac:dyDescent="0.45">
      <c r="A89" s="144" t="str">
        <f>VLOOKUP(C89,Dropdown!$A$59:$B$71,2)</f>
        <v>Talent Management</v>
      </c>
      <c r="B89" s="105" t="s">
        <v>809</v>
      </c>
      <c r="C89" s="103" t="s">
        <v>756</v>
      </c>
      <c r="D89" s="145" t="s">
        <v>810</v>
      </c>
      <c r="E89" s="106"/>
      <c r="F89" s="107" t="s">
        <v>1076</v>
      </c>
      <c r="G89" s="107" t="s">
        <v>812</v>
      </c>
    </row>
    <row r="90" spans="1:7" ht="15" customHeight="1" x14ac:dyDescent="0.45">
      <c r="A90" s="144" t="str">
        <f>VLOOKUP(C90,Dropdown!$A$59:$B$71,2)</f>
        <v>Talent Management</v>
      </c>
      <c r="B90" s="105" t="s">
        <v>814</v>
      </c>
      <c r="C90" s="103" t="s">
        <v>756</v>
      </c>
      <c r="D90" s="145" t="s">
        <v>815</v>
      </c>
      <c r="E90" s="106"/>
      <c r="F90" s="107" t="s">
        <v>1077</v>
      </c>
      <c r="G90" s="107" t="s">
        <v>817</v>
      </c>
    </row>
    <row r="91" spans="1:7" ht="15" customHeight="1" x14ac:dyDescent="0.45">
      <c r="A91" s="144" t="str">
        <f>VLOOKUP(C91,Dropdown!$A$59:$B$71,2)</f>
        <v>Talent Management</v>
      </c>
      <c r="B91" s="105" t="s">
        <v>819</v>
      </c>
      <c r="C91" s="103" t="s">
        <v>756</v>
      </c>
      <c r="D91" s="145" t="s">
        <v>815</v>
      </c>
      <c r="E91" s="106"/>
      <c r="F91" s="110" t="s">
        <v>820</v>
      </c>
      <c r="G91" s="107" t="s">
        <v>821</v>
      </c>
    </row>
    <row r="92" spans="1:7" ht="15" customHeight="1" x14ac:dyDescent="0.45">
      <c r="A92" s="144" t="str">
        <f>VLOOKUP(C92,Dropdown!$A$59:$B$71,2)</f>
        <v>Talent Management</v>
      </c>
      <c r="B92" s="105" t="s">
        <v>822</v>
      </c>
      <c r="C92" s="103" t="s">
        <v>756</v>
      </c>
      <c r="D92" s="145" t="s">
        <v>823</v>
      </c>
      <c r="E92" s="106"/>
      <c r="F92" s="107" t="s">
        <v>1096</v>
      </c>
      <c r="G92" s="107" t="s">
        <v>825</v>
      </c>
    </row>
    <row r="93" spans="1:7" ht="15" customHeight="1" x14ac:dyDescent="0.45">
      <c r="A93" s="144" t="str">
        <f>VLOOKUP(C93,Dropdown!$A$59:$B$71,2)</f>
        <v>Talent Management</v>
      </c>
      <c r="B93" s="105" t="s">
        <v>827</v>
      </c>
      <c r="C93" s="103" t="s">
        <v>756</v>
      </c>
      <c r="D93" s="145" t="s">
        <v>828</v>
      </c>
      <c r="E93" s="106"/>
      <c r="F93" s="107" t="s">
        <v>1078</v>
      </c>
      <c r="G93" s="107" t="s">
        <v>830</v>
      </c>
    </row>
    <row r="94" spans="1:7" ht="15" customHeight="1" x14ac:dyDescent="0.45">
      <c r="A94" s="144" t="str">
        <f>VLOOKUP(C94,Dropdown!$A$59:$B$71,2)</f>
        <v>Talent Management</v>
      </c>
      <c r="B94" s="105" t="s">
        <v>833</v>
      </c>
      <c r="C94" s="103" t="s">
        <v>756</v>
      </c>
      <c r="D94" s="145" t="s">
        <v>834</v>
      </c>
      <c r="E94" s="106"/>
      <c r="F94" s="107" t="s">
        <v>1079</v>
      </c>
      <c r="G94" s="109" t="s">
        <v>836</v>
      </c>
    </row>
    <row r="95" spans="1:7" ht="15" customHeight="1" x14ac:dyDescent="0.45">
      <c r="A95" s="144" t="str">
        <f>VLOOKUP(C95,Dropdown!$A$59:$B$71,2)</f>
        <v>Talent Management</v>
      </c>
      <c r="B95" s="105" t="s">
        <v>838</v>
      </c>
      <c r="C95" s="103" t="s">
        <v>756</v>
      </c>
      <c r="D95" s="145" t="s">
        <v>839</v>
      </c>
      <c r="E95" s="106"/>
      <c r="F95" s="107" t="s">
        <v>1080</v>
      </c>
      <c r="G95" s="107"/>
    </row>
    <row r="96" spans="1:7" ht="15" customHeight="1" x14ac:dyDescent="0.45">
      <c r="A96" s="144" t="str">
        <f>VLOOKUP(C96,Dropdown!$A$59:$B$71,2)</f>
        <v>Talent Management</v>
      </c>
      <c r="B96" s="105" t="s">
        <v>842</v>
      </c>
      <c r="C96" s="103" t="s">
        <v>756</v>
      </c>
      <c r="D96" s="145" t="s">
        <v>843</v>
      </c>
      <c r="E96" s="106"/>
      <c r="F96" s="107" t="s">
        <v>1081</v>
      </c>
      <c r="G96" s="107" t="s">
        <v>845</v>
      </c>
    </row>
    <row r="97" spans="1:7" ht="15" customHeight="1" x14ac:dyDescent="0.45">
      <c r="A97" s="159" t="s">
        <v>1116</v>
      </c>
      <c r="B97" s="105" t="s">
        <v>848</v>
      </c>
      <c r="C97" s="103" t="s">
        <v>849</v>
      </c>
      <c r="D97" s="145" t="s">
        <v>850</v>
      </c>
      <c r="E97" s="106"/>
      <c r="F97" s="107" t="s">
        <v>851</v>
      </c>
      <c r="G97" s="107" t="s">
        <v>852</v>
      </c>
    </row>
    <row r="98" spans="1:7" ht="15" customHeight="1" x14ac:dyDescent="0.45">
      <c r="A98" s="159" t="s">
        <v>1116</v>
      </c>
      <c r="B98" s="105" t="s">
        <v>854</v>
      </c>
      <c r="C98" s="103" t="s">
        <v>849</v>
      </c>
      <c r="D98" s="145" t="s">
        <v>855</v>
      </c>
      <c r="E98" s="106"/>
      <c r="F98" s="107" t="s">
        <v>856</v>
      </c>
      <c r="G98" s="107" t="s">
        <v>857</v>
      </c>
    </row>
    <row r="99" spans="1:7" ht="15" customHeight="1" x14ac:dyDescent="0.45">
      <c r="A99" s="159" t="s">
        <v>1116</v>
      </c>
      <c r="B99" s="105" t="s">
        <v>859</v>
      </c>
      <c r="C99" s="103" t="s">
        <v>849</v>
      </c>
      <c r="D99" s="145" t="s">
        <v>860</v>
      </c>
      <c r="E99" s="106"/>
      <c r="F99" s="107" t="s">
        <v>861</v>
      </c>
      <c r="G99" s="107" t="s">
        <v>862</v>
      </c>
    </row>
    <row r="100" spans="1:7" ht="15" customHeight="1" x14ac:dyDescent="0.45">
      <c r="A100" s="159" t="s">
        <v>1116</v>
      </c>
      <c r="B100" s="105" t="s">
        <v>864</v>
      </c>
      <c r="C100" s="103" t="s">
        <v>849</v>
      </c>
      <c r="D100" s="145" t="s">
        <v>865</v>
      </c>
      <c r="E100" s="106"/>
      <c r="F100" s="107" t="s">
        <v>866</v>
      </c>
      <c r="G100" s="107" t="s">
        <v>867</v>
      </c>
    </row>
    <row r="101" spans="1:7" ht="15" customHeight="1" x14ac:dyDescent="0.45">
      <c r="A101" s="159" t="s">
        <v>1116</v>
      </c>
      <c r="B101" s="105" t="s">
        <v>869</v>
      </c>
      <c r="C101" s="103" t="s">
        <v>849</v>
      </c>
      <c r="D101" s="145" t="s">
        <v>870</v>
      </c>
      <c r="E101" s="106"/>
      <c r="F101" s="107" t="s">
        <v>871</v>
      </c>
      <c r="G101" s="107" t="s">
        <v>872</v>
      </c>
    </row>
    <row r="102" spans="1:7" ht="15" customHeight="1" x14ac:dyDescent="0.45">
      <c r="A102" s="159" t="s">
        <v>1116</v>
      </c>
      <c r="B102" s="105" t="s">
        <v>874</v>
      </c>
      <c r="C102" s="103" t="s">
        <v>849</v>
      </c>
      <c r="D102" s="145" t="s">
        <v>875</v>
      </c>
      <c r="E102" s="106"/>
      <c r="F102" s="107" t="s">
        <v>876</v>
      </c>
      <c r="G102" s="107" t="s">
        <v>877</v>
      </c>
    </row>
    <row r="103" spans="1:7" ht="15" customHeight="1" x14ac:dyDescent="0.45">
      <c r="A103" s="159" t="s">
        <v>1116</v>
      </c>
      <c r="B103" s="105" t="s">
        <v>879</v>
      </c>
      <c r="C103" s="103" t="s">
        <v>849</v>
      </c>
      <c r="D103" s="145" t="s">
        <v>865</v>
      </c>
      <c r="E103" s="106"/>
      <c r="F103" s="107" t="s">
        <v>866</v>
      </c>
      <c r="G103" s="107" t="s">
        <v>867</v>
      </c>
    </row>
    <row r="104" spans="1:7" ht="15" customHeight="1" x14ac:dyDescent="0.45">
      <c r="A104" s="159" t="s">
        <v>1116</v>
      </c>
      <c r="B104" s="105" t="s">
        <v>880</v>
      </c>
      <c r="C104" s="103" t="s">
        <v>849</v>
      </c>
      <c r="D104" s="145" t="s">
        <v>875</v>
      </c>
      <c r="E104" s="106"/>
      <c r="F104" s="107" t="s">
        <v>881</v>
      </c>
      <c r="G104" s="107" t="s">
        <v>877</v>
      </c>
    </row>
    <row r="105" spans="1:7" ht="15" customHeight="1" x14ac:dyDescent="0.45">
      <c r="A105" s="159" t="s">
        <v>1116</v>
      </c>
      <c r="B105" s="105" t="s">
        <v>884</v>
      </c>
      <c r="C105" s="103" t="s">
        <v>849</v>
      </c>
      <c r="D105" s="145" t="s">
        <v>885</v>
      </c>
      <c r="E105" s="106"/>
      <c r="F105" s="107" t="s">
        <v>878</v>
      </c>
      <c r="G105" s="107" t="s">
        <v>877</v>
      </c>
    </row>
    <row r="106" spans="1:7" ht="15" customHeight="1" x14ac:dyDescent="0.45">
      <c r="A106" s="159" t="s">
        <v>1116</v>
      </c>
      <c r="B106" s="105" t="s">
        <v>886</v>
      </c>
      <c r="C106" s="103" t="s">
        <v>849</v>
      </c>
      <c r="D106" s="145" t="s">
        <v>887</v>
      </c>
      <c r="E106" s="106"/>
      <c r="F106" s="107" t="s">
        <v>888</v>
      </c>
      <c r="G106" s="107" t="s">
        <v>877</v>
      </c>
    </row>
    <row r="107" spans="1:7" ht="15" customHeight="1" x14ac:dyDescent="0.45">
      <c r="A107" s="159" t="s">
        <v>1116</v>
      </c>
      <c r="B107" s="105" t="s">
        <v>889</v>
      </c>
      <c r="C107" s="103" t="s">
        <v>849</v>
      </c>
      <c r="D107" s="145" t="s">
        <v>887</v>
      </c>
      <c r="E107" s="106"/>
      <c r="F107" s="107" t="s">
        <v>888</v>
      </c>
      <c r="G107" s="107" t="s">
        <v>877</v>
      </c>
    </row>
    <row r="108" spans="1:7" ht="15" customHeight="1" x14ac:dyDescent="0.45">
      <c r="A108" s="159" t="s">
        <v>1116</v>
      </c>
      <c r="B108" s="105" t="s">
        <v>890</v>
      </c>
      <c r="C108" s="103" t="s">
        <v>849</v>
      </c>
      <c r="D108" s="145" t="s">
        <v>891</v>
      </c>
      <c r="E108" s="106"/>
      <c r="F108" s="107" t="s">
        <v>892</v>
      </c>
      <c r="G108" s="107" t="s">
        <v>877</v>
      </c>
    </row>
    <row r="109" spans="1:7" ht="15" customHeight="1" x14ac:dyDescent="0.45">
      <c r="A109" s="144" t="str">
        <f>VLOOKUP(C109,Dropdown!$A$59:$B$71,2)</f>
        <v>Information Technology Management</v>
      </c>
      <c r="B109" s="105" t="s">
        <v>894</v>
      </c>
      <c r="C109" s="103" t="s">
        <v>895</v>
      </c>
      <c r="D109" s="145" t="s">
        <v>896</v>
      </c>
      <c r="E109" s="106"/>
      <c r="F109" s="107" t="s">
        <v>897</v>
      </c>
      <c r="G109" s="107" t="s">
        <v>898</v>
      </c>
    </row>
    <row r="110" spans="1:7" ht="15" customHeight="1" x14ac:dyDescent="0.45">
      <c r="A110" s="144" t="str">
        <f>VLOOKUP(C110,Dropdown!$A$59:$B$71,2)</f>
        <v>Information Technology Management</v>
      </c>
      <c r="B110" s="105" t="s">
        <v>900</v>
      </c>
      <c r="C110" s="103" t="s">
        <v>895</v>
      </c>
      <c r="D110" s="145" t="s">
        <v>901</v>
      </c>
      <c r="E110" s="106"/>
      <c r="F110" s="107" t="s">
        <v>902</v>
      </c>
      <c r="G110" s="107" t="s">
        <v>903</v>
      </c>
    </row>
    <row r="111" spans="1:7" ht="15" customHeight="1" x14ac:dyDescent="0.45">
      <c r="A111" s="144" t="str">
        <f>VLOOKUP(C111,Dropdown!$A$59:$B$71,2)</f>
        <v>Information Technology Management</v>
      </c>
      <c r="B111" s="105" t="s">
        <v>906</v>
      </c>
      <c r="C111" s="103" t="s">
        <v>895</v>
      </c>
      <c r="D111" s="145" t="s">
        <v>896</v>
      </c>
      <c r="E111" s="106"/>
      <c r="F111" s="107" t="s">
        <v>897</v>
      </c>
      <c r="G111" s="107" t="s">
        <v>898</v>
      </c>
    </row>
    <row r="112" spans="1:7" ht="15" customHeight="1" x14ac:dyDescent="0.45">
      <c r="A112" s="144" t="str">
        <f>VLOOKUP(C112,Dropdown!$A$59:$B$71,2)</f>
        <v>Information Technology Management</v>
      </c>
      <c r="B112" s="105" t="s">
        <v>907</v>
      </c>
      <c r="C112" s="103" t="s">
        <v>895</v>
      </c>
      <c r="D112" s="145" t="s">
        <v>908</v>
      </c>
      <c r="E112" s="106"/>
      <c r="F112" s="107" t="s">
        <v>909</v>
      </c>
      <c r="G112" s="107" t="s">
        <v>910</v>
      </c>
    </row>
    <row r="113" spans="1:7" ht="15" customHeight="1" x14ac:dyDescent="0.45">
      <c r="A113" s="144" t="str">
        <f>VLOOKUP(C113,Dropdown!$A$59:$B$71,2)</f>
        <v>Information Technology Management</v>
      </c>
      <c r="B113" s="105" t="s">
        <v>911</v>
      </c>
      <c r="C113" s="103" t="s">
        <v>895</v>
      </c>
      <c r="D113" s="145" t="s">
        <v>908</v>
      </c>
      <c r="E113" s="106"/>
      <c r="F113" s="107"/>
      <c r="G113" s="107"/>
    </row>
    <row r="114" spans="1:7" ht="15" customHeight="1" x14ac:dyDescent="0.45">
      <c r="A114" s="144" t="str">
        <f>VLOOKUP(C114,Dropdown!$A$59:$B$71,2)</f>
        <v>Information Technology Management</v>
      </c>
      <c r="B114" s="105" t="s">
        <v>912</v>
      </c>
      <c r="C114" s="103" t="s">
        <v>895</v>
      </c>
      <c r="D114" s="145" t="s">
        <v>913</v>
      </c>
      <c r="E114" s="106"/>
      <c r="F114" s="107" t="s">
        <v>914</v>
      </c>
      <c r="G114" s="107" t="s">
        <v>915</v>
      </c>
    </row>
    <row r="115" spans="1:7" ht="15" customHeight="1" x14ac:dyDescent="0.45">
      <c r="A115" s="144" t="str">
        <f>VLOOKUP(C115,Dropdown!$A$59:$B$71,2)</f>
        <v>Information Technology Management</v>
      </c>
      <c r="B115" s="105" t="s">
        <v>917</v>
      </c>
      <c r="C115" s="103" t="s">
        <v>895</v>
      </c>
      <c r="D115" s="145" t="s">
        <v>918</v>
      </c>
      <c r="E115" s="106"/>
      <c r="F115" s="107"/>
      <c r="G115" s="107" t="s">
        <v>919</v>
      </c>
    </row>
    <row r="116" spans="1:7" ht="15" customHeight="1" x14ac:dyDescent="0.45">
      <c r="A116" s="144" t="str">
        <f>VLOOKUP(C116,Dropdown!$A$59:$B$71,2)</f>
        <v>Information Technology Management</v>
      </c>
      <c r="B116" s="105" t="s">
        <v>920</v>
      </c>
      <c r="C116" s="103" t="s">
        <v>895</v>
      </c>
      <c r="D116" s="145" t="s">
        <v>921</v>
      </c>
      <c r="E116" s="106"/>
      <c r="F116" s="107" t="s">
        <v>922</v>
      </c>
      <c r="G116" s="107" t="s">
        <v>923</v>
      </c>
    </row>
    <row r="117" spans="1:7" ht="15" customHeight="1" x14ac:dyDescent="0.45">
      <c r="A117" s="144" t="str">
        <f>VLOOKUP(C117,Dropdown!$A$59:$B$71,2)</f>
        <v>Information Technology Management</v>
      </c>
      <c r="B117" s="105" t="s">
        <v>924</v>
      </c>
      <c r="C117" s="103" t="s">
        <v>895</v>
      </c>
      <c r="D117" s="145" t="s">
        <v>925</v>
      </c>
      <c r="E117" s="106"/>
      <c r="F117" s="107" t="s">
        <v>926</v>
      </c>
      <c r="G117" s="107" t="s">
        <v>927</v>
      </c>
    </row>
    <row r="118" spans="1:7" ht="15" customHeight="1" x14ac:dyDescent="0.45">
      <c r="A118" s="144" t="str">
        <f>VLOOKUP(C118,Dropdown!$A$59:$B$71,2)</f>
        <v>Information Technology Management</v>
      </c>
      <c r="B118" s="105" t="s">
        <v>928</v>
      </c>
      <c r="C118" s="103" t="s">
        <v>895</v>
      </c>
      <c r="D118" s="145" t="s">
        <v>929</v>
      </c>
      <c r="E118" s="106"/>
      <c r="F118" s="107" t="s">
        <v>930</v>
      </c>
      <c r="G118" s="107" t="s">
        <v>931</v>
      </c>
    </row>
    <row r="119" spans="1:7" ht="15" customHeight="1" x14ac:dyDescent="0.45">
      <c r="A119" s="144" t="str">
        <f>VLOOKUP(C119,Dropdown!$A$59:$B$71,2)</f>
        <v>Information Technology Management</v>
      </c>
      <c r="B119" s="105" t="s">
        <v>932</v>
      </c>
      <c r="C119" s="103" t="s">
        <v>895</v>
      </c>
      <c r="D119" s="145" t="s">
        <v>933</v>
      </c>
      <c r="E119" s="106"/>
      <c r="F119" s="107" t="s">
        <v>934</v>
      </c>
      <c r="G119" s="107" t="s">
        <v>935</v>
      </c>
    </row>
    <row r="120" spans="1:7" ht="15" customHeight="1" x14ac:dyDescent="0.45">
      <c r="A120" s="144" t="str">
        <f>VLOOKUP(C120,Dropdown!$A$59:$B$71,2)</f>
        <v>Information Technology Management</v>
      </c>
      <c r="B120" s="105" t="s">
        <v>936</v>
      </c>
      <c r="C120" s="103" t="s">
        <v>895</v>
      </c>
      <c r="D120" s="145" t="s">
        <v>937</v>
      </c>
      <c r="E120" s="106"/>
      <c r="F120" s="107" t="s">
        <v>938</v>
      </c>
      <c r="G120" s="107" t="s">
        <v>939</v>
      </c>
    </row>
    <row r="121" spans="1:7" ht="15" customHeight="1" x14ac:dyDescent="0.45">
      <c r="A121" s="144" t="str">
        <f>VLOOKUP(C121,Dropdown!$A$59:$B$71,2)</f>
        <v>Information Technology Management</v>
      </c>
      <c r="B121" s="105" t="s">
        <v>940</v>
      </c>
      <c r="C121" s="103" t="s">
        <v>895</v>
      </c>
      <c r="D121" s="145" t="s">
        <v>941</v>
      </c>
      <c r="E121" s="106"/>
      <c r="F121" s="107" t="s">
        <v>942</v>
      </c>
      <c r="G121" s="107" t="s">
        <v>923</v>
      </c>
    </row>
    <row r="122" spans="1:7" ht="15" customHeight="1" x14ac:dyDescent="0.45">
      <c r="A122" s="144" t="str">
        <f>VLOOKUP(C122,Dropdown!$A$59:$B$71,2)</f>
        <v>Information Technology Management</v>
      </c>
      <c r="B122" s="105" t="s">
        <v>943</v>
      </c>
      <c r="C122" s="103" t="s">
        <v>895</v>
      </c>
      <c r="D122" s="145"/>
      <c r="E122" s="106"/>
      <c r="F122" s="107"/>
      <c r="G122" s="107"/>
    </row>
    <row r="123" spans="1:7" ht="15" customHeight="1" x14ac:dyDescent="0.45">
      <c r="A123" s="144" t="str">
        <f>VLOOKUP(C123,Dropdown!$A$59:$B$71,2)</f>
        <v>Information Technology Management</v>
      </c>
      <c r="B123" s="105" t="s">
        <v>944</v>
      </c>
      <c r="C123" s="103" t="s">
        <v>895</v>
      </c>
      <c r="D123" s="145" t="s">
        <v>945</v>
      </c>
      <c r="E123" s="106"/>
      <c r="F123" s="107" t="s">
        <v>946</v>
      </c>
      <c r="G123" s="107" t="s">
        <v>947</v>
      </c>
    </row>
    <row r="124" spans="1:7" ht="15" customHeight="1" x14ac:dyDescent="0.45">
      <c r="A124" s="144" t="str">
        <f>VLOOKUP(C124,Dropdown!$A$59:$B$71,2)</f>
        <v>Information Technology Management</v>
      </c>
      <c r="B124" s="105" t="s">
        <v>948</v>
      </c>
      <c r="C124" s="103" t="s">
        <v>895</v>
      </c>
      <c r="D124" s="145" t="s">
        <v>949</v>
      </c>
      <c r="E124" s="106"/>
      <c r="F124" s="107" t="s">
        <v>950</v>
      </c>
      <c r="G124" s="107" t="s">
        <v>951</v>
      </c>
    </row>
    <row r="125" spans="1:7" ht="15" customHeight="1" x14ac:dyDescent="0.45">
      <c r="A125" s="144" t="str">
        <f>VLOOKUP(C125,Dropdown!$A$59:$B$71,2)</f>
        <v>Information Technology Management</v>
      </c>
      <c r="B125" s="105" t="s">
        <v>954</v>
      </c>
      <c r="C125" s="103" t="s">
        <v>895</v>
      </c>
      <c r="D125" s="145" t="s">
        <v>955</v>
      </c>
      <c r="E125" s="106"/>
      <c r="F125" s="107" t="s">
        <v>956</v>
      </c>
      <c r="G125" s="107" t="s">
        <v>957</v>
      </c>
    </row>
    <row r="126" spans="1:7" ht="15" customHeight="1" x14ac:dyDescent="0.45">
      <c r="A126" s="144" t="str">
        <f>VLOOKUP(C126,Dropdown!$A$59:$B$71,2)</f>
        <v>Information Technology Management</v>
      </c>
      <c r="B126" s="105" t="s">
        <v>958</v>
      </c>
      <c r="C126" s="103" t="s">
        <v>895</v>
      </c>
      <c r="D126" s="145" t="s">
        <v>959</v>
      </c>
      <c r="E126" s="106"/>
      <c r="F126" s="107" t="s">
        <v>960</v>
      </c>
      <c r="G126" s="107" t="s">
        <v>961</v>
      </c>
    </row>
    <row r="127" spans="1:7" ht="15" customHeight="1" x14ac:dyDescent="0.45">
      <c r="A127" s="144" t="str">
        <f>VLOOKUP(C127,Dropdown!$A$59:$B$71,2)</f>
        <v>Information Technology Management</v>
      </c>
      <c r="B127" s="105" t="s">
        <v>963</v>
      </c>
      <c r="C127" s="103" t="s">
        <v>895</v>
      </c>
      <c r="D127" s="145" t="s">
        <v>921</v>
      </c>
      <c r="E127" s="106"/>
      <c r="F127" s="107" t="s">
        <v>964</v>
      </c>
      <c r="G127" s="107" t="s">
        <v>965</v>
      </c>
    </row>
    <row r="128" spans="1:7" ht="15" customHeight="1" x14ac:dyDescent="0.45">
      <c r="A128" s="144" t="str">
        <f>VLOOKUP(C128,Dropdown!$A$59:$B$71,2)</f>
        <v>Information Technology Management</v>
      </c>
      <c r="B128" s="105" t="s">
        <v>966</v>
      </c>
      <c r="C128" s="103" t="s">
        <v>895</v>
      </c>
      <c r="D128" s="145" t="s">
        <v>967</v>
      </c>
      <c r="E128" s="106"/>
      <c r="F128" s="107" t="s">
        <v>968</v>
      </c>
      <c r="G128" s="107" t="s">
        <v>969</v>
      </c>
    </row>
    <row r="129" spans="1:7" ht="15" customHeight="1" x14ac:dyDescent="0.45">
      <c r="A129" s="144" t="str">
        <f>VLOOKUP(C129,Dropdown!$A$59:$B$71,2)</f>
        <v>Planning and Programming</v>
      </c>
      <c r="B129" s="105" t="s">
        <v>970</v>
      </c>
      <c r="C129" s="103" t="s">
        <v>971</v>
      </c>
      <c r="D129" s="145" t="s">
        <v>972</v>
      </c>
      <c r="E129" s="106"/>
      <c r="F129" s="107" t="s">
        <v>973</v>
      </c>
      <c r="G129" s="107" t="s">
        <v>974</v>
      </c>
    </row>
    <row r="130" spans="1:7" ht="15" customHeight="1" x14ac:dyDescent="0.45">
      <c r="A130" s="144" t="str">
        <f>VLOOKUP(C130,Dropdown!$A$59:$B$71,2)</f>
        <v>Planning and Programming</v>
      </c>
      <c r="B130" s="105" t="s">
        <v>977</v>
      </c>
      <c r="C130" s="103" t="s">
        <v>971</v>
      </c>
      <c r="D130" s="145" t="s">
        <v>972</v>
      </c>
      <c r="E130" s="106"/>
      <c r="F130" s="107" t="s">
        <v>973</v>
      </c>
      <c r="G130" s="107" t="s">
        <v>974</v>
      </c>
    </row>
    <row r="131" spans="1:7" ht="15" customHeight="1" x14ac:dyDescent="0.45">
      <c r="A131" s="144" t="str">
        <f>VLOOKUP(C131,Dropdown!$A$59:$B$71,2)</f>
        <v>Planning and Programming</v>
      </c>
      <c r="B131" s="105" t="s">
        <v>978</v>
      </c>
      <c r="C131" s="103" t="s">
        <v>971</v>
      </c>
      <c r="D131" s="145" t="s">
        <v>972</v>
      </c>
      <c r="E131" s="106"/>
      <c r="F131" s="107" t="s">
        <v>979</v>
      </c>
      <c r="G131" s="107" t="s">
        <v>974</v>
      </c>
    </row>
    <row r="132" spans="1:7" ht="15" customHeight="1" x14ac:dyDescent="0.45">
      <c r="A132" s="144" t="str">
        <f>VLOOKUP(C132,Dropdown!$A$59:$B$71,2)</f>
        <v>Planning and Programming</v>
      </c>
      <c r="B132" s="105" t="s">
        <v>980</v>
      </c>
      <c r="C132" s="103" t="s">
        <v>971</v>
      </c>
      <c r="D132" s="145" t="s">
        <v>972</v>
      </c>
      <c r="E132" s="106"/>
      <c r="F132" s="107" t="s">
        <v>979</v>
      </c>
      <c r="G132" s="107" t="s">
        <v>974</v>
      </c>
    </row>
    <row r="133" spans="1:7" ht="15" customHeight="1" x14ac:dyDescent="0.45">
      <c r="A133" s="144" t="str">
        <f>VLOOKUP(C133,Dropdown!$A$59:$B$71,2)</f>
        <v>Planning and Programming</v>
      </c>
      <c r="B133" s="105" t="s">
        <v>981</v>
      </c>
      <c r="C133" s="103" t="s">
        <v>971</v>
      </c>
      <c r="D133" s="145" t="s">
        <v>982</v>
      </c>
      <c r="E133" s="106"/>
      <c r="F133" s="107" t="s">
        <v>983</v>
      </c>
      <c r="G133" s="107" t="s">
        <v>984</v>
      </c>
    </row>
    <row r="134" spans="1:7" ht="15" customHeight="1" x14ac:dyDescent="0.45">
      <c r="A134" s="144" t="str">
        <f>VLOOKUP(C134,Dropdown!$A$59:$B$71,2)</f>
        <v>Planning and Programming</v>
      </c>
      <c r="B134" s="105" t="s">
        <v>986</v>
      </c>
      <c r="C134" s="103" t="s">
        <v>971</v>
      </c>
      <c r="D134" s="145" t="s">
        <v>982</v>
      </c>
      <c r="E134" s="106"/>
      <c r="F134" s="107" t="s">
        <v>983</v>
      </c>
      <c r="G134" s="107" t="s">
        <v>984</v>
      </c>
    </row>
    <row r="135" spans="1:7" ht="15" customHeight="1" x14ac:dyDescent="0.45">
      <c r="A135" s="144" t="str">
        <f>VLOOKUP(C135,Dropdown!$A$59:$B$71,2)</f>
        <v>Planning and Programming</v>
      </c>
      <c r="B135" s="105" t="s">
        <v>987</v>
      </c>
      <c r="C135" s="103" t="s">
        <v>971</v>
      </c>
      <c r="D135" s="145" t="s">
        <v>988</v>
      </c>
      <c r="E135" s="106"/>
      <c r="F135" s="107"/>
      <c r="G135" s="107" t="s">
        <v>989</v>
      </c>
    </row>
    <row r="136" spans="1:7" ht="15" customHeight="1" x14ac:dyDescent="0.45">
      <c r="A136" s="144" t="str">
        <f>VLOOKUP(C136,Dropdown!$A$59:$B$71,2)</f>
        <v>Planning and Programming</v>
      </c>
      <c r="B136" s="105" t="s">
        <v>990</v>
      </c>
      <c r="C136" s="103" t="s">
        <v>971</v>
      </c>
      <c r="D136" s="145" t="s">
        <v>991</v>
      </c>
      <c r="E136" s="106"/>
      <c r="F136" s="107" t="s">
        <v>992</v>
      </c>
      <c r="G136" s="109" t="s">
        <v>993</v>
      </c>
    </row>
    <row r="137" spans="1:7" ht="15" customHeight="1" x14ac:dyDescent="0.45">
      <c r="A137" s="144" t="str">
        <f>VLOOKUP(C137,Dropdown!$A$59:$B$71,2)</f>
        <v>Planning and Programming</v>
      </c>
      <c r="B137" s="105" t="s">
        <v>994</v>
      </c>
      <c r="C137" s="103" t="s">
        <v>971</v>
      </c>
      <c r="D137" s="145" t="s">
        <v>995</v>
      </c>
      <c r="E137" s="106"/>
      <c r="F137" s="107"/>
      <c r="G137" s="107"/>
    </row>
    <row r="138" spans="1:7" ht="15" customHeight="1" x14ac:dyDescent="0.45">
      <c r="A138" s="144" t="str">
        <f>VLOOKUP(C138,Dropdown!$A$59:$B$71,2)</f>
        <v>Planning and Programming</v>
      </c>
      <c r="B138" s="105" t="s">
        <v>996</v>
      </c>
      <c r="C138" s="103" t="s">
        <v>971</v>
      </c>
      <c r="D138" s="145" t="s">
        <v>997</v>
      </c>
      <c r="E138" s="106"/>
      <c r="F138" s="107" t="s">
        <v>998</v>
      </c>
      <c r="G138" s="107" t="s">
        <v>984</v>
      </c>
    </row>
    <row r="139" spans="1:7" ht="15" customHeight="1" x14ac:dyDescent="0.45">
      <c r="A139" s="144" t="str">
        <f>VLOOKUP(C139,Dropdown!$A$59:$B$71,2)</f>
        <v>Planning and Programming</v>
      </c>
      <c r="B139" s="105" t="s">
        <v>1000</v>
      </c>
      <c r="C139" s="103" t="s">
        <v>971</v>
      </c>
      <c r="D139" s="145" t="s">
        <v>1001</v>
      </c>
      <c r="E139" s="106"/>
      <c r="F139" s="107" t="s">
        <v>1002</v>
      </c>
      <c r="G139" s="109" t="s">
        <v>1003</v>
      </c>
    </row>
    <row r="140" spans="1:7" ht="15" customHeight="1" x14ac:dyDescent="0.45">
      <c r="A140" s="144" t="str">
        <f>VLOOKUP(C140,Dropdown!$A$59:$B$71,2)</f>
        <v>Planning and Programming</v>
      </c>
      <c r="B140" s="105" t="s">
        <v>1004</v>
      </c>
      <c r="C140" s="103" t="s">
        <v>971</v>
      </c>
      <c r="D140" s="145" t="s">
        <v>1005</v>
      </c>
      <c r="E140" s="106"/>
      <c r="F140" s="107" t="s">
        <v>1006</v>
      </c>
      <c r="G140" s="109" t="s">
        <v>1007</v>
      </c>
    </row>
    <row r="141" spans="1:7" ht="15" customHeight="1" x14ac:dyDescent="0.45">
      <c r="A141" s="144" t="str">
        <f>VLOOKUP(C141,Dropdown!$A$59:$B$71,2)</f>
        <v>Planning and Programming</v>
      </c>
      <c r="B141" s="105" t="s">
        <v>1008</v>
      </c>
      <c r="C141" s="103" t="s">
        <v>971</v>
      </c>
      <c r="D141" s="145" t="s">
        <v>1009</v>
      </c>
      <c r="E141" s="106"/>
      <c r="F141" s="107"/>
      <c r="G141" s="107"/>
    </row>
    <row r="142" spans="1:7" ht="15" customHeight="1" x14ac:dyDescent="0.45">
      <c r="A142" s="144" t="str">
        <f>VLOOKUP(C142,Dropdown!$A$59:$B$71,2)</f>
        <v>Planning and Programming</v>
      </c>
      <c r="B142" s="105" t="s">
        <v>1011</v>
      </c>
      <c r="C142" s="103" t="s">
        <v>971</v>
      </c>
      <c r="D142" s="145" t="s">
        <v>1012</v>
      </c>
      <c r="E142" s="106"/>
      <c r="F142" s="107" t="s">
        <v>1013</v>
      </c>
      <c r="G142" s="109" t="s">
        <v>1014</v>
      </c>
    </row>
    <row r="143" spans="1:7" ht="15" customHeight="1" x14ac:dyDescent="0.45">
      <c r="A143" s="144" t="str">
        <f>VLOOKUP(C143,Dropdown!$A$59:$B$71,2)</f>
        <v>Planning and Programming</v>
      </c>
      <c r="B143" s="105" t="s">
        <v>1016</v>
      </c>
      <c r="C143" s="103" t="s">
        <v>971</v>
      </c>
      <c r="D143" s="145" t="s">
        <v>1009</v>
      </c>
      <c r="E143" s="106"/>
      <c r="F143" s="107" t="s">
        <v>1017</v>
      </c>
      <c r="G143" s="109" t="s">
        <v>1018</v>
      </c>
    </row>
    <row r="144" spans="1:7" ht="15" customHeight="1" x14ac:dyDescent="0.45">
      <c r="A144" s="144" t="str">
        <f>VLOOKUP(C144,Dropdown!$A$59:$B$71,2)</f>
        <v>Planning and Programming</v>
      </c>
      <c r="B144" s="105" t="s">
        <v>1019</v>
      </c>
      <c r="C144" s="103" t="s">
        <v>971</v>
      </c>
      <c r="D144" s="145" t="s">
        <v>1009</v>
      </c>
      <c r="E144" s="106"/>
      <c r="F144" s="107"/>
      <c r="G144" s="107" t="s">
        <v>1020</v>
      </c>
    </row>
    <row r="145" spans="1:7" ht="15" customHeight="1" x14ac:dyDescent="0.45">
      <c r="A145" s="144" t="str">
        <f>VLOOKUP(C145,Dropdown!$A$59:$B$71,2)</f>
        <v>Planning and Programming</v>
      </c>
      <c r="B145" s="105" t="s">
        <v>1021</v>
      </c>
      <c r="C145" s="103" t="s">
        <v>971</v>
      </c>
      <c r="D145" s="145" t="s">
        <v>1022</v>
      </c>
      <c r="E145" s="106"/>
      <c r="F145" s="107"/>
      <c r="G145" s="107" t="s">
        <v>1020</v>
      </c>
    </row>
    <row r="146" spans="1:7" ht="15" customHeight="1" x14ac:dyDescent="0.45">
      <c r="A146" s="144" t="str">
        <f>VLOOKUP(C146,Dropdown!$A$59:$B$71,2)</f>
        <v>Planning and Programming</v>
      </c>
      <c r="B146" s="105" t="s">
        <v>1023</v>
      </c>
      <c r="C146" s="103" t="s">
        <v>971</v>
      </c>
      <c r="D146" s="145" t="s">
        <v>1024</v>
      </c>
      <c r="E146" s="106"/>
      <c r="F146" s="107" t="s">
        <v>1025</v>
      </c>
      <c r="G146" s="109" t="s">
        <v>1026</v>
      </c>
    </row>
    <row r="147" spans="1:7" ht="15" customHeight="1" x14ac:dyDescent="0.45">
      <c r="A147" s="144" t="str">
        <f>VLOOKUP(C147,Dropdown!$A$59:$B$71,2)</f>
        <v>Planning and Programming</v>
      </c>
      <c r="B147" s="105" t="s">
        <v>1027</v>
      </c>
      <c r="C147" s="103" t="s">
        <v>971</v>
      </c>
      <c r="D147" s="145" t="s">
        <v>1009</v>
      </c>
      <c r="E147" s="106"/>
      <c r="F147" s="107"/>
      <c r="G147" s="107" t="s">
        <v>1020</v>
      </c>
    </row>
    <row r="148" spans="1:7" ht="15" customHeight="1" x14ac:dyDescent="0.45">
      <c r="A148" s="144" t="str">
        <f>VLOOKUP(C148,Dropdown!$A$59:$B$71,2)</f>
        <v>Planning and Programming</v>
      </c>
      <c r="B148" s="105" t="s">
        <v>1028</v>
      </c>
      <c r="C148" s="103" t="s">
        <v>971</v>
      </c>
      <c r="D148" s="145" t="s">
        <v>1029</v>
      </c>
      <c r="E148" s="106"/>
      <c r="F148" s="107" t="s">
        <v>1030</v>
      </c>
      <c r="G148" s="107" t="s">
        <v>1031</v>
      </c>
    </row>
    <row r="149" spans="1:7" ht="15" customHeight="1" x14ac:dyDescent="0.45">
      <c r="A149" s="144" t="str">
        <f>VLOOKUP(C149,Dropdown!$A$59:$B$71,2)</f>
        <v>Planning and Programming</v>
      </c>
      <c r="B149" s="105" t="s">
        <v>1032</v>
      </c>
      <c r="C149" s="103" t="s">
        <v>971</v>
      </c>
      <c r="D149" s="145" t="s">
        <v>995</v>
      </c>
      <c r="E149" s="106"/>
      <c r="F149" s="107" t="s">
        <v>1033</v>
      </c>
      <c r="G149" s="107" t="s">
        <v>1034</v>
      </c>
    </row>
    <row r="150" spans="1:7" ht="15" customHeight="1" x14ac:dyDescent="0.45">
      <c r="A150" s="144" t="str">
        <f>VLOOKUP(C150,Dropdown!$A$59:$B$71,2)</f>
        <v>Planning and Programming</v>
      </c>
      <c r="B150" s="105" t="s">
        <v>1036</v>
      </c>
      <c r="C150" s="103" t="s">
        <v>971</v>
      </c>
      <c r="D150" s="145" t="s">
        <v>1009</v>
      </c>
      <c r="E150" s="106"/>
      <c r="F150" s="107" t="s">
        <v>1033</v>
      </c>
      <c r="G150" s="107" t="s">
        <v>1034</v>
      </c>
    </row>
    <row r="151" spans="1:7" ht="15" customHeight="1" x14ac:dyDescent="0.45">
      <c r="A151" s="144" t="str">
        <f>VLOOKUP(C151,Dropdown!$A$59:$B$71,2)</f>
        <v>Planning and Programming</v>
      </c>
      <c r="B151" s="105" t="s">
        <v>1037</v>
      </c>
      <c r="C151" s="103" t="s">
        <v>971</v>
      </c>
      <c r="D151" s="145" t="s">
        <v>1009</v>
      </c>
      <c r="E151" s="106"/>
      <c r="F151" s="107" t="s">
        <v>1033</v>
      </c>
      <c r="G151" s="107" t="s">
        <v>1034</v>
      </c>
    </row>
    <row r="152" spans="1:7" ht="15" customHeight="1" x14ac:dyDescent="0.45">
      <c r="A152" s="144" t="str">
        <f>VLOOKUP(C152,Dropdown!$A$59:$B$71,2)</f>
        <v>Planning and Programming</v>
      </c>
      <c r="B152" s="105" t="s">
        <v>1038</v>
      </c>
      <c r="C152" s="103" t="s">
        <v>971</v>
      </c>
      <c r="D152" s="145" t="s">
        <v>1009</v>
      </c>
      <c r="E152" s="106"/>
      <c r="F152" s="107" t="s">
        <v>1033</v>
      </c>
      <c r="G152" s="107" t="s">
        <v>1039</v>
      </c>
    </row>
    <row r="153" spans="1:7" ht="15" customHeight="1" x14ac:dyDescent="0.45">
      <c r="A153" s="144" t="str">
        <f>VLOOKUP(C153,Dropdown!$A$59:$B$71,2)</f>
        <v>Planning and Programming</v>
      </c>
      <c r="B153" s="105" t="s">
        <v>1040</v>
      </c>
      <c r="C153" s="103" t="s">
        <v>971</v>
      </c>
      <c r="D153" s="145" t="s">
        <v>1041</v>
      </c>
      <c r="E153" s="106"/>
      <c r="F153" s="107" t="s">
        <v>1033</v>
      </c>
      <c r="G153" s="107" t="s">
        <v>1034</v>
      </c>
    </row>
    <row r="154" spans="1:7" ht="15" customHeight="1" x14ac:dyDescent="0.45">
      <c r="A154" s="144" t="str">
        <f>VLOOKUP(C154,Dropdown!$A$59:$B$71,2)</f>
        <v>Planning and Programming</v>
      </c>
      <c r="B154" s="105" t="s">
        <v>1043</v>
      </c>
      <c r="C154" s="103" t="s">
        <v>971</v>
      </c>
      <c r="D154" s="145" t="s">
        <v>1044</v>
      </c>
      <c r="E154" s="106"/>
      <c r="F154" s="107" t="s">
        <v>1045</v>
      </c>
      <c r="G154" s="107" t="s">
        <v>984</v>
      </c>
    </row>
    <row r="155" spans="1:7" ht="15" customHeight="1" x14ac:dyDescent="0.45">
      <c r="A155" s="144" t="str">
        <f>VLOOKUP(C155,Dropdown!$A$59:$B$71,2)</f>
        <v>Planning and Programming</v>
      </c>
      <c r="B155" s="105" t="s">
        <v>1047</v>
      </c>
      <c r="C155" s="103" t="s">
        <v>971</v>
      </c>
      <c r="D155" s="145" t="s">
        <v>1044</v>
      </c>
      <c r="E155" s="106"/>
      <c r="F155" s="107" t="s">
        <v>1045</v>
      </c>
      <c r="G155" s="107" t="s">
        <v>984</v>
      </c>
    </row>
    <row r="156" spans="1:7" ht="15" customHeight="1" x14ac:dyDescent="0.45">
      <c r="A156" s="144" t="str">
        <f>VLOOKUP(C156,Dropdown!$A$59:$B$71,2)</f>
        <v>Planning and Programming</v>
      </c>
      <c r="B156" s="105" t="s">
        <v>1048</v>
      </c>
      <c r="C156" s="103" t="s">
        <v>971</v>
      </c>
      <c r="D156" s="145" t="s">
        <v>1044</v>
      </c>
      <c r="E156" s="106"/>
      <c r="F156" s="107" t="s">
        <v>1049</v>
      </c>
      <c r="G156" s="107" t="s">
        <v>984</v>
      </c>
    </row>
    <row r="157" spans="1:7" ht="15" customHeight="1" x14ac:dyDescent="0.45">
      <c r="A157" s="144" t="str">
        <f>VLOOKUP(C157,Dropdown!$A$59:$B$71,2)</f>
        <v>Planning and Programming</v>
      </c>
      <c r="B157" s="105" t="s">
        <v>1051</v>
      </c>
      <c r="C157" s="103" t="s">
        <v>971</v>
      </c>
      <c r="D157" s="145" t="s">
        <v>1044</v>
      </c>
      <c r="E157" s="106"/>
      <c r="F157" s="107"/>
      <c r="G157" s="107" t="s">
        <v>984</v>
      </c>
    </row>
    <row r="158" spans="1:7" ht="15" customHeight="1" x14ac:dyDescent="0.45">
      <c r="A158" s="144" t="str">
        <f>VLOOKUP(C158,Dropdown!$A$59:$B$71,2)</f>
        <v>Planning and Programming</v>
      </c>
      <c r="B158" s="105" t="s">
        <v>1052</v>
      </c>
      <c r="C158" s="103" t="s">
        <v>971</v>
      </c>
      <c r="D158" s="145" t="s">
        <v>1041</v>
      </c>
      <c r="E158" s="106"/>
      <c r="F158" s="107" t="s">
        <v>1053</v>
      </c>
      <c r="G158" s="109" t="s">
        <v>1054</v>
      </c>
    </row>
    <row r="159" spans="1:7" ht="15" customHeight="1" x14ac:dyDescent="0.45">
      <c r="A159" s="144" t="str">
        <f>VLOOKUP(C159,Dropdown!$A$59:$B$71,2)</f>
        <v>Planning and Programming</v>
      </c>
      <c r="B159" s="105" t="s">
        <v>1055</v>
      </c>
      <c r="C159" s="103" t="s">
        <v>971</v>
      </c>
      <c r="D159" s="145" t="s">
        <v>1041</v>
      </c>
      <c r="E159" s="106"/>
      <c r="F159" s="107" t="s">
        <v>1053</v>
      </c>
      <c r="G159" s="109" t="s">
        <v>1054</v>
      </c>
    </row>
    <row r="160" spans="1:7" ht="15" customHeight="1" x14ac:dyDescent="0.45">
      <c r="A160" s="144" t="str">
        <f>VLOOKUP(C160,Dropdown!$A$59:$B$71,2)</f>
        <v>Planning and Programming</v>
      </c>
      <c r="B160" s="105" t="s">
        <v>1056</v>
      </c>
      <c r="C160" s="103" t="s">
        <v>971</v>
      </c>
      <c r="D160" s="145" t="s">
        <v>1041</v>
      </c>
      <c r="E160" s="106"/>
      <c r="F160" s="107" t="s">
        <v>1053</v>
      </c>
      <c r="G160" s="109" t="s">
        <v>1054</v>
      </c>
    </row>
    <row r="161" spans="1:7" ht="15" customHeight="1" x14ac:dyDescent="0.45">
      <c r="A161" s="144" t="str">
        <f>VLOOKUP(C161,Dropdown!$A$59:$B$71,2)</f>
        <v>Planning and Programming</v>
      </c>
      <c r="B161" s="105" t="s">
        <v>1057</v>
      </c>
      <c r="C161" s="103" t="s">
        <v>971</v>
      </c>
      <c r="D161" s="145" t="s">
        <v>1041</v>
      </c>
      <c r="E161" s="106"/>
      <c r="F161" s="107" t="s">
        <v>1053</v>
      </c>
      <c r="G161" s="109" t="s">
        <v>1054</v>
      </c>
    </row>
    <row r="162" spans="1:7" ht="15" customHeight="1" x14ac:dyDescent="0.45">
      <c r="A162" s="144" t="str">
        <f>VLOOKUP(C162,Dropdown!$A$59:$B$71,2)</f>
        <v>Planning and Programming</v>
      </c>
      <c r="B162" s="105" t="s">
        <v>1058</v>
      </c>
      <c r="C162" s="103" t="s">
        <v>971</v>
      </c>
      <c r="D162" s="145" t="s">
        <v>1041</v>
      </c>
      <c r="E162" s="106"/>
      <c r="F162" s="107" t="s">
        <v>1053</v>
      </c>
      <c r="G162" s="109" t="s">
        <v>1054</v>
      </c>
    </row>
    <row r="163" spans="1:7" ht="15" customHeight="1" x14ac:dyDescent="0.45">
      <c r="A163" s="144" t="str">
        <f>VLOOKUP(C163,Dropdown!$A$59:$B$71,2)</f>
        <v>Planning and Programming</v>
      </c>
      <c r="B163" s="105" t="s">
        <v>1060</v>
      </c>
      <c r="C163" s="103" t="s">
        <v>971</v>
      </c>
      <c r="D163" s="145" t="s">
        <v>1041</v>
      </c>
      <c r="E163" s="106"/>
      <c r="F163" s="107" t="s">
        <v>1053</v>
      </c>
      <c r="G163" s="109" t="s">
        <v>1054</v>
      </c>
    </row>
    <row r="164" spans="1:7" ht="15" customHeight="1" x14ac:dyDescent="0.45">
      <c r="A164" s="144" t="str">
        <f>VLOOKUP(C164,Dropdown!$A$59:$B$71,2)</f>
        <v>Planning and Programming</v>
      </c>
      <c r="B164" s="105" t="s">
        <v>1061</v>
      </c>
      <c r="C164" s="103" t="s">
        <v>971</v>
      </c>
      <c r="D164" s="145" t="s">
        <v>1041</v>
      </c>
      <c r="E164" s="106"/>
      <c r="F164" s="107" t="s">
        <v>1053</v>
      </c>
      <c r="G164" s="109" t="s">
        <v>1054</v>
      </c>
    </row>
    <row r="165" spans="1:7" ht="15" customHeight="1" x14ac:dyDescent="0.45">
      <c r="A165" s="144" t="str">
        <f>VLOOKUP(C165,Dropdown!$A$59:$B$71,2)</f>
        <v>Planning and Programming</v>
      </c>
      <c r="B165" s="105" t="s">
        <v>1062</v>
      </c>
      <c r="C165" s="103" t="s">
        <v>971</v>
      </c>
      <c r="D165" s="145" t="s">
        <v>1041</v>
      </c>
      <c r="E165" s="106"/>
      <c r="F165" s="107" t="s">
        <v>1053</v>
      </c>
      <c r="G165" s="109" t="s">
        <v>1054</v>
      </c>
    </row>
    <row r="166" spans="1:7" ht="15" customHeight="1" x14ac:dyDescent="0.45">
      <c r="A166" s="144" t="str">
        <f>VLOOKUP(C166,Dropdown!$A$59:$B$71,2)</f>
        <v>Planning and Programming</v>
      </c>
      <c r="B166" s="105" t="s">
        <v>1063</v>
      </c>
      <c r="C166" s="103" t="s">
        <v>971</v>
      </c>
      <c r="D166" s="145" t="s">
        <v>1041</v>
      </c>
      <c r="E166" s="106"/>
      <c r="F166" s="107" t="s">
        <v>1053</v>
      </c>
      <c r="G166" s="109" t="s">
        <v>1054</v>
      </c>
    </row>
    <row r="167" spans="1:7" ht="15" customHeight="1" x14ac:dyDescent="0.45">
      <c r="A167" s="144" t="str">
        <f>VLOOKUP(C167,Dropdown!$A$59:$B$71,2)</f>
        <v>Planning and Programming</v>
      </c>
      <c r="B167" s="105" t="s">
        <v>1064</v>
      </c>
      <c r="C167" s="103" t="s">
        <v>971</v>
      </c>
      <c r="D167" s="145" t="s">
        <v>1041</v>
      </c>
      <c r="E167" s="106"/>
      <c r="F167" s="107" t="s">
        <v>1053</v>
      </c>
      <c r="G167" s="109" t="s">
        <v>1054</v>
      </c>
    </row>
    <row r="168" spans="1:7" ht="15" customHeight="1" x14ac:dyDescent="0.45">
      <c r="A168" s="147" t="str">
        <f>VLOOKUP(C168,Dropdown!$A$59:$B$71,2)</f>
        <v>Planning and Programming</v>
      </c>
      <c r="B168" s="148" t="s">
        <v>1065</v>
      </c>
      <c r="C168" s="149" t="s">
        <v>971</v>
      </c>
      <c r="D168" s="150" t="s">
        <v>1041</v>
      </c>
      <c r="E168" s="106"/>
      <c r="F168" s="107" t="s">
        <v>1053</v>
      </c>
      <c r="G168" s="109" t="s">
        <v>1054</v>
      </c>
    </row>
  </sheetData>
  <sheetProtection algorithmName="SHA-512" hashValue="tl19GbST1FIv2b+GC4hhh5uJFvxY8ZT+LZckGaUxy/+YCrbKLj0AyKpXUw0u+fiZVeiBcHKEovbbuQKqzXvWLw==" saltValue="Yu8SmqQmhKZtEazBpOUwHw==" spinCount="100000" sheet="1" objects="1" scenarios="1" selectLockedCells="1"/>
  <autoFilter ref="A1:G168"/>
  <mergeCells count="1">
    <mergeCell ref="E1:E2"/>
  </mergeCells>
  <hyperlinks>
    <hyperlink ref="G3" r:id="rId1"/>
    <hyperlink ref="G83" r:id="rId2"/>
    <hyperlink ref="G84" r:id="rId3"/>
    <hyperlink ref="G81" r:id="rId4"/>
    <hyperlink ref="G94" r:id="rId5"/>
    <hyperlink ref="G80" r:id="rId6"/>
    <hyperlink ref="G136" r:id="rId7"/>
    <hyperlink ref="G139" r:id="rId8"/>
    <hyperlink ref="G140" r:id="rId9"/>
    <hyperlink ref="G142" r:id="rId10"/>
    <hyperlink ref="G143" r:id="rId11"/>
    <hyperlink ref="G146" r:id="rId12"/>
    <hyperlink ref="G158" r:id="rId13" display="DCMA-INST 793"/>
    <hyperlink ref="G79" r:id="rId14"/>
    <hyperlink ref="E1" location="Survey!A1" display="Click here to go back to Survey Form"/>
  </hyperlinks>
  <pageMargins left="0.7" right="0.7" top="0.75" bottom="0.75" header="0.3" footer="0.3"/>
  <pageSetup orientation="portrait" horizontalDpi="1200" verticalDpi="1200" r:id="rId15"/>
  <legacy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9"/>
  <sheetViews>
    <sheetView topLeftCell="A28" workbookViewId="0">
      <selection activeCell="B4" sqref="B4"/>
    </sheetView>
  </sheetViews>
  <sheetFormatPr defaultColWidth="9.1328125" defaultRowHeight="13.5" x14ac:dyDescent="0.35"/>
  <cols>
    <col min="1" max="1" width="22.59765625" style="7" customWidth="1"/>
    <col min="2" max="2" width="56.73046875" style="6" customWidth="1"/>
    <col min="3" max="3" width="7" style="7" customWidth="1"/>
    <col min="4" max="4" width="9.1328125" style="7"/>
    <col min="5" max="5" width="46.59765625" style="7" customWidth="1"/>
    <col min="6" max="6" width="44.3984375" style="7" customWidth="1"/>
    <col min="7" max="8" width="9.1328125" style="7"/>
    <col min="9" max="9" width="45.86328125" style="7" customWidth="1"/>
    <col min="10" max="16384" width="9.1328125" style="7"/>
  </cols>
  <sheetData>
    <row r="1" spans="1:3" ht="15" x14ac:dyDescent="0.4">
      <c r="A1" s="7" t="s">
        <v>429</v>
      </c>
      <c r="B1" s="135" t="s">
        <v>1131</v>
      </c>
      <c r="C1" s="7" t="s">
        <v>447</v>
      </c>
    </row>
    <row r="2" spans="1:3" x14ac:dyDescent="0.35">
      <c r="B2" s="6" t="s">
        <v>37</v>
      </c>
      <c r="C2" s="7" t="s">
        <v>101</v>
      </c>
    </row>
    <row r="3" spans="1:3" x14ac:dyDescent="0.35">
      <c r="B3" s="6" t="s">
        <v>1500</v>
      </c>
      <c r="C3" s="7" t="s">
        <v>45</v>
      </c>
    </row>
    <row r="4" spans="1:3" x14ac:dyDescent="0.35">
      <c r="B4" s="6" t="s">
        <v>38</v>
      </c>
      <c r="C4" s="7" t="s">
        <v>43</v>
      </c>
    </row>
    <row r="5" spans="1:3" x14ac:dyDescent="0.35">
      <c r="B5" s="6" t="s">
        <v>39</v>
      </c>
      <c r="C5" s="7" t="s">
        <v>99</v>
      </c>
    </row>
    <row r="7" spans="1:3" x14ac:dyDescent="0.35">
      <c r="A7" s="7" t="s">
        <v>431</v>
      </c>
      <c r="B7" s="6" t="s">
        <v>118</v>
      </c>
    </row>
    <row r="8" spans="1:3" x14ac:dyDescent="0.35">
      <c r="B8" s="6" t="s">
        <v>119</v>
      </c>
    </row>
    <row r="9" spans="1:3" x14ac:dyDescent="0.35">
      <c r="B9" s="6" t="s">
        <v>120</v>
      </c>
    </row>
    <row r="10" spans="1:3" x14ac:dyDescent="0.35">
      <c r="B10" s="6" t="s">
        <v>121</v>
      </c>
    </row>
    <row r="11" spans="1:3" x14ac:dyDescent="0.35">
      <c r="B11" s="6" t="s">
        <v>122</v>
      </c>
    </row>
    <row r="12" spans="1:3" x14ac:dyDescent="0.35">
      <c r="B12" s="6" t="s">
        <v>123</v>
      </c>
    </row>
    <row r="14" spans="1:3" x14ac:dyDescent="0.35">
      <c r="A14" s="7" t="s">
        <v>430</v>
      </c>
      <c r="B14" s="6" t="s">
        <v>124</v>
      </c>
    </row>
    <row r="15" spans="1:3" x14ac:dyDescent="0.35">
      <c r="B15" s="6" t="s">
        <v>125</v>
      </c>
    </row>
    <row r="16" spans="1:3" x14ac:dyDescent="0.35">
      <c r="B16" s="6" t="s">
        <v>126</v>
      </c>
    </row>
    <row r="17" spans="1:5" x14ac:dyDescent="0.35">
      <c r="B17" s="6" t="s">
        <v>127</v>
      </c>
    </row>
    <row r="18" spans="1:5" x14ac:dyDescent="0.35">
      <c r="B18" s="6" t="s">
        <v>128</v>
      </c>
    </row>
    <row r="19" spans="1:5" x14ac:dyDescent="0.35">
      <c r="B19" s="6" t="s">
        <v>129</v>
      </c>
    </row>
    <row r="21" spans="1:5" ht="15" x14ac:dyDescent="0.4">
      <c r="A21" s="7" t="s">
        <v>428</v>
      </c>
      <c r="B21" s="135" t="s">
        <v>1118</v>
      </c>
      <c r="C21" s="7" t="s">
        <v>447</v>
      </c>
    </row>
    <row r="22" spans="1:5" x14ac:dyDescent="0.35">
      <c r="B22" s="8" t="s">
        <v>143</v>
      </c>
      <c r="C22" s="8" t="s">
        <v>432</v>
      </c>
      <c r="E22" s="8"/>
    </row>
    <row r="23" spans="1:5" x14ac:dyDescent="0.35">
      <c r="B23" s="178" t="s">
        <v>1499</v>
      </c>
      <c r="C23" s="8" t="s">
        <v>1101</v>
      </c>
    </row>
    <row r="24" spans="1:5" x14ac:dyDescent="0.35">
      <c r="B24" s="8" t="s">
        <v>130</v>
      </c>
      <c r="C24" s="8" t="s">
        <v>433</v>
      </c>
    </row>
    <row r="25" spans="1:5" x14ac:dyDescent="0.35">
      <c r="B25" s="8" t="s">
        <v>131</v>
      </c>
      <c r="C25" s="8" t="s">
        <v>434</v>
      </c>
    </row>
    <row r="26" spans="1:5" x14ac:dyDescent="0.35">
      <c r="B26" s="8" t="s">
        <v>132</v>
      </c>
      <c r="C26" s="8" t="s">
        <v>435</v>
      </c>
    </row>
    <row r="27" spans="1:5" x14ac:dyDescent="0.35">
      <c r="B27" s="8" t="s">
        <v>133</v>
      </c>
      <c r="C27" s="8" t="s">
        <v>436</v>
      </c>
    </row>
    <row r="28" spans="1:5" x14ac:dyDescent="0.35">
      <c r="B28" s="8" t="s">
        <v>134</v>
      </c>
      <c r="C28" s="8" t="s">
        <v>437</v>
      </c>
    </row>
    <row r="29" spans="1:5" x14ac:dyDescent="0.35">
      <c r="B29" s="8" t="s">
        <v>138</v>
      </c>
      <c r="C29" s="8" t="s">
        <v>438</v>
      </c>
    </row>
    <row r="30" spans="1:5" x14ac:dyDescent="0.35">
      <c r="B30" s="8" t="s">
        <v>135</v>
      </c>
      <c r="C30" s="8" t="s">
        <v>439</v>
      </c>
    </row>
    <row r="31" spans="1:5" x14ac:dyDescent="0.35">
      <c r="B31" s="8" t="s">
        <v>223</v>
      </c>
      <c r="C31" s="8" t="s">
        <v>440</v>
      </c>
    </row>
    <row r="32" spans="1:5" x14ac:dyDescent="0.35">
      <c r="B32" s="8" t="s">
        <v>137</v>
      </c>
      <c r="C32" s="8" t="s">
        <v>441</v>
      </c>
    </row>
    <row r="33" spans="1:9" x14ac:dyDescent="0.35">
      <c r="B33" s="8" t="s">
        <v>142</v>
      </c>
      <c r="C33" s="8" t="s">
        <v>442</v>
      </c>
    </row>
    <row r="34" spans="1:9" x14ac:dyDescent="0.35">
      <c r="B34" s="8" t="s">
        <v>136</v>
      </c>
      <c r="C34" s="8" t="s">
        <v>443</v>
      </c>
    </row>
    <row r="35" spans="1:9" x14ac:dyDescent="0.35">
      <c r="B35" s="8" t="s">
        <v>139</v>
      </c>
      <c r="C35" s="8" t="s">
        <v>444</v>
      </c>
    </row>
    <row r="36" spans="1:9" x14ac:dyDescent="0.35">
      <c r="B36" s="8" t="s">
        <v>141</v>
      </c>
      <c r="C36" s="8" t="s">
        <v>445</v>
      </c>
    </row>
    <row r="37" spans="1:9" x14ac:dyDescent="0.35">
      <c r="B37" s="8" t="s">
        <v>140</v>
      </c>
      <c r="C37" s="8" t="s">
        <v>446</v>
      </c>
    </row>
    <row r="38" spans="1:9" x14ac:dyDescent="0.35">
      <c r="B38" s="8"/>
      <c r="C38" s="8"/>
    </row>
    <row r="39" spans="1:9" ht="15" x14ac:dyDescent="0.4">
      <c r="A39" s="7" t="s">
        <v>36</v>
      </c>
      <c r="B39" s="135" t="s">
        <v>1118</v>
      </c>
      <c r="C39" s="7" t="s">
        <v>447</v>
      </c>
    </row>
    <row r="40" spans="1:9" ht="15.4" x14ac:dyDescent="0.45">
      <c r="A40" s="142"/>
      <c r="B40" s="29" t="s">
        <v>35</v>
      </c>
      <c r="C40" t="s">
        <v>704</v>
      </c>
      <c r="E40" s="101"/>
      <c r="G40"/>
      <c r="H40" s="100"/>
      <c r="I40" s="101"/>
    </row>
    <row r="41" spans="1:9" ht="15.4" x14ac:dyDescent="0.45">
      <c r="A41" s="142"/>
      <c r="B41" s="30" t="s">
        <v>32</v>
      </c>
      <c r="C41" t="s">
        <v>622</v>
      </c>
      <c r="E41" s="101"/>
      <c r="G41"/>
      <c r="H41" s="100"/>
      <c r="I41" s="101"/>
    </row>
    <row r="42" spans="1:9" ht="15.4" x14ac:dyDescent="0.45">
      <c r="A42" s="142"/>
      <c r="B42" s="31" t="s">
        <v>29</v>
      </c>
      <c r="C42" t="s">
        <v>548</v>
      </c>
      <c r="E42" s="101"/>
      <c r="G42"/>
      <c r="H42" s="100"/>
      <c r="I42" s="101"/>
    </row>
    <row r="43" spans="1:9" ht="15.4" x14ac:dyDescent="0.45">
      <c r="A43" s="142"/>
      <c r="B43" s="30" t="s">
        <v>28</v>
      </c>
      <c r="C43" t="s">
        <v>697</v>
      </c>
      <c r="E43" s="101"/>
      <c r="G43"/>
      <c r="H43" s="100"/>
      <c r="I43" s="101"/>
    </row>
    <row r="44" spans="1:9" ht="15.4" x14ac:dyDescent="0.45">
      <c r="A44" s="142"/>
      <c r="B44" s="31" t="s">
        <v>1112</v>
      </c>
      <c r="C44" t="s">
        <v>724</v>
      </c>
      <c r="E44" s="101"/>
      <c r="G44"/>
      <c r="H44" s="100"/>
      <c r="I44" s="101"/>
    </row>
    <row r="45" spans="1:9" ht="15.4" x14ac:dyDescent="0.45">
      <c r="A45" s="142"/>
      <c r="B45" s="31" t="s">
        <v>1116</v>
      </c>
      <c r="C45" t="s">
        <v>849</v>
      </c>
      <c r="E45" s="101"/>
      <c r="G45"/>
      <c r="H45" s="100"/>
      <c r="I45" s="101"/>
    </row>
    <row r="46" spans="1:9" ht="15.4" x14ac:dyDescent="0.45">
      <c r="A46" s="142"/>
      <c r="B46" s="30" t="s">
        <v>23</v>
      </c>
      <c r="C46" t="s">
        <v>524</v>
      </c>
      <c r="E46" s="101"/>
      <c r="G46"/>
      <c r="H46" s="100"/>
      <c r="I46" s="101"/>
    </row>
    <row r="47" spans="1:9" ht="15.4" x14ac:dyDescent="0.45">
      <c r="A47" s="142"/>
      <c r="B47" s="31" t="s">
        <v>20</v>
      </c>
      <c r="C47" t="s">
        <v>895</v>
      </c>
      <c r="E47" s="101"/>
      <c r="G47"/>
      <c r="H47" s="100"/>
      <c r="I47" s="101"/>
    </row>
    <row r="48" spans="1:9" ht="15.4" x14ac:dyDescent="0.45">
      <c r="A48" s="142"/>
      <c r="B48" s="30" t="s">
        <v>17</v>
      </c>
      <c r="C48" t="s">
        <v>590</v>
      </c>
      <c r="E48" s="101"/>
      <c r="G48"/>
      <c r="H48" s="100"/>
      <c r="I48" s="101"/>
    </row>
    <row r="49" spans="1:9" ht="15.4" x14ac:dyDescent="0.45">
      <c r="A49" s="142"/>
      <c r="B49" s="31" t="s">
        <v>14</v>
      </c>
      <c r="C49" t="s">
        <v>971</v>
      </c>
      <c r="E49" s="101"/>
      <c r="G49"/>
      <c r="H49" s="100"/>
      <c r="I49" s="101"/>
    </row>
    <row r="50" spans="1:9" ht="15.4" x14ac:dyDescent="0.45">
      <c r="A50" s="142"/>
      <c r="B50" s="30" t="s">
        <v>11</v>
      </c>
      <c r="C50" t="s">
        <v>477</v>
      </c>
      <c r="E50" s="101"/>
      <c r="G50"/>
      <c r="H50" s="100"/>
      <c r="I50" s="101"/>
    </row>
    <row r="51" spans="1:9" ht="15.4" x14ac:dyDescent="0.45">
      <c r="A51" s="142"/>
      <c r="B51" s="31" t="s">
        <v>8</v>
      </c>
      <c r="C51" t="s">
        <v>661</v>
      </c>
      <c r="E51" s="101"/>
      <c r="G51"/>
      <c r="H51" s="100"/>
      <c r="I51" s="101"/>
    </row>
    <row r="52" spans="1:9" ht="15.4" x14ac:dyDescent="0.45">
      <c r="A52" s="142"/>
      <c r="B52" s="30" t="s">
        <v>5</v>
      </c>
      <c r="C52" t="s">
        <v>849</v>
      </c>
      <c r="E52" s="101"/>
      <c r="G52"/>
      <c r="H52" s="100"/>
      <c r="I52" s="101"/>
    </row>
    <row r="53" spans="1:9" ht="15.4" x14ac:dyDescent="0.45">
      <c r="A53" s="142"/>
      <c r="B53" s="32" t="s">
        <v>2</v>
      </c>
      <c r="C53" t="s">
        <v>756</v>
      </c>
      <c r="E53" s="101"/>
      <c r="G53"/>
      <c r="H53" s="100"/>
      <c r="I53" s="101"/>
    </row>
    <row r="55" spans="1:9" ht="15" x14ac:dyDescent="0.4">
      <c r="A55" s="7" t="s">
        <v>448</v>
      </c>
      <c r="B55" s="135" t="s">
        <v>1118</v>
      </c>
      <c r="C55" s="7" t="s">
        <v>447</v>
      </c>
    </row>
    <row r="56" spans="1:9" x14ac:dyDescent="0.35">
      <c r="B56" s="6" t="s">
        <v>449</v>
      </c>
    </row>
    <row r="57" spans="1:9" x14ac:dyDescent="0.35">
      <c r="B57" s="6" t="s">
        <v>450</v>
      </c>
    </row>
    <row r="58" spans="1:9" ht="15" x14ac:dyDescent="0.4">
      <c r="A58" s="160" t="s">
        <v>1100</v>
      </c>
      <c r="B58" s="135" t="str">
        <f>+B55</f>
        <v>Select …</v>
      </c>
      <c r="C58" s="7" t="str">
        <f>+C55</f>
        <v>_</v>
      </c>
    </row>
    <row r="59" spans="1:9" ht="14.25" x14ac:dyDescent="0.45">
      <c r="A59" s="142" t="s">
        <v>697</v>
      </c>
      <c r="B59" s="143" t="s">
        <v>28</v>
      </c>
    </row>
    <row r="60" spans="1:9" ht="14.25" x14ac:dyDescent="0.45">
      <c r="A60" s="142" t="s">
        <v>548</v>
      </c>
      <c r="B60" s="31" t="s">
        <v>29</v>
      </c>
    </row>
    <row r="61" spans="1:9" ht="14.25" x14ac:dyDescent="0.45">
      <c r="A61" s="142" t="s">
        <v>756</v>
      </c>
      <c r="B61" s="31" t="s">
        <v>2</v>
      </c>
    </row>
    <row r="62" spans="1:9" ht="14.25" x14ac:dyDescent="0.45">
      <c r="A62" s="142" t="s">
        <v>622</v>
      </c>
      <c r="B62" s="30" t="s">
        <v>32</v>
      </c>
    </row>
    <row r="63" spans="1:9" ht="14.25" x14ac:dyDescent="0.45">
      <c r="A63" s="142" t="s">
        <v>724</v>
      </c>
      <c r="B63" s="31" t="s">
        <v>1112</v>
      </c>
    </row>
    <row r="64" spans="1:9" ht="14.25" x14ac:dyDescent="0.45">
      <c r="A64" s="142" t="s">
        <v>849</v>
      </c>
      <c r="B64" s="30" t="s">
        <v>5</v>
      </c>
    </row>
    <row r="65" spans="1:3" ht="14.25" x14ac:dyDescent="0.45">
      <c r="A65" s="142" t="s">
        <v>524</v>
      </c>
      <c r="B65" s="30" t="s">
        <v>23</v>
      </c>
    </row>
    <row r="66" spans="1:3" ht="14.25" x14ac:dyDescent="0.45">
      <c r="A66" s="142" t="s">
        <v>704</v>
      </c>
      <c r="B66" s="31" t="s">
        <v>35</v>
      </c>
    </row>
    <row r="67" spans="1:3" ht="14.25" x14ac:dyDescent="0.45">
      <c r="A67" s="142" t="s">
        <v>590</v>
      </c>
      <c r="B67" s="30" t="s">
        <v>17</v>
      </c>
    </row>
    <row r="68" spans="1:3" ht="14.25" x14ac:dyDescent="0.45">
      <c r="A68" s="142" t="s">
        <v>477</v>
      </c>
      <c r="B68" s="30" t="s">
        <v>11</v>
      </c>
    </row>
    <row r="69" spans="1:3" ht="14.25" x14ac:dyDescent="0.45">
      <c r="A69" s="142" t="s">
        <v>661</v>
      </c>
      <c r="B69" s="31" t="s">
        <v>8</v>
      </c>
    </row>
    <row r="70" spans="1:3" ht="14.25" x14ac:dyDescent="0.45">
      <c r="A70" s="142" t="s">
        <v>971</v>
      </c>
      <c r="B70" s="31" t="s">
        <v>14</v>
      </c>
    </row>
    <row r="71" spans="1:3" ht="14.25" x14ac:dyDescent="0.45">
      <c r="A71" s="142" t="s">
        <v>895</v>
      </c>
      <c r="B71" s="32" t="s">
        <v>20</v>
      </c>
    </row>
    <row r="73" spans="1:3" ht="15" x14ac:dyDescent="0.4">
      <c r="A73" s="162" t="s">
        <v>1117</v>
      </c>
      <c r="B73" s="135" t="s">
        <v>1118</v>
      </c>
      <c r="C73" s="7" t="s">
        <v>447</v>
      </c>
    </row>
    <row r="74" spans="1:3" x14ac:dyDescent="0.35">
      <c r="A74" s="161">
        <v>1</v>
      </c>
      <c r="B74" s="6" t="s">
        <v>311</v>
      </c>
      <c r="C74" s="7" t="s">
        <v>1124</v>
      </c>
    </row>
    <row r="75" spans="1:3" x14ac:dyDescent="0.35">
      <c r="A75" s="161">
        <v>2</v>
      </c>
      <c r="B75" s="6" t="s">
        <v>304</v>
      </c>
      <c r="C75" s="7" t="s">
        <v>1125</v>
      </c>
    </row>
    <row r="76" spans="1:3" x14ac:dyDescent="0.35">
      <c r="A76" s="161">
        <v>7</v>
      </c>
      <c r="B76" s="6" t="s">
        <v>297</v>
      </c>
      <c r="C76" s="7" t="s">
        <v>1126</v>
      </c>
    </row>
    <row r="77" spans="1:3" x14ac:dyDescent="0.35">
      <c r="A77" s="161">
        <v>9</v>
      </c>
      <c r="B77" s="6" t="s">
        <v>137</v>
      </c>
      <c r="C77" s="7" t="s">
        <v>1127</v>
      </c>
    </row>
    <row r="78" spans="1:3" x14ac:dyDescent="0.35">
      <c r="A78" s="161">
        <v>8</v>
      </c>
      <c r="B78" s="6" t="s">
        <v>298</v>
      </c>
      <c r="C78" s="7" t="s">
        <v>1128</v>
      </c>
    </row>
    <row r="79" spans="1:3" x14ac:dyDescent="0.35">
      <c r="A79" s="161">
        <v>13</v>
      </c>
      <c r="B79" s="6" t="s">
        <v>388</v>
      </c>
      <c r="C79" s="7" t="s">
        <v>1129</v>
      </c>
    </row>
  </sheetData>
  <sortState ref="A57:B69">
    <sortCondition ref="A57:A69"/>
  </sortState>
  <dataValidations count="5">
    <dataValidation type="list" allowBlank="1" showInputMessage="1" showErrorMessage="1" sqref="F2">
      <formula1>$B$2:$B$5</formula1>
    </dataValidation>
    <dataValidation type="list" allowBlank="1" showInputMessage="1" showErrorMessage="1" sqref="F3">
      <formula1>INDIRECT(F2)</formula1>
    </dataValidation>
    <dataValidation type="list" allowBlank="1" showInputMessage="1" showErrorMessage="1" sqref="F21">
      <formula1>#REF!</formula1>
    </dataValidation>
    <dataValidation type="list" allowBlank="1" showInputMessage="1" showErrorMessage="1" sqref="C22">
      <formula1>INDIRECT(F21)</formula1>
    </dataValidation>
    <dataValidation type="list" allowBlank="1" showInputMessage="1" showErrorMessage="1" sqref="C23">
      <formula1>INDIRECT(#REF!)</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8"/>
  <sheetViews>
    <sheetView workbookViewId="0">
      <selection activeCell="B4" sqref="B4"/>
    </sheetView>
  </sheetViews>
  <sheetFormatPr defaultColWidth="9.1328125" defaultRowHeight="25.5" customHeight="1" x14ac:dyDescent="0.45"/>
  <cols>
    <col min="1" max="1" width="12.1328125" style="67" bestFit="1" customWidth="1"/>
    <col min="2" max="2" width="61.265625" style="68" customWidth="1"/>
    <col min="3" max="3" width="20.59765625" style="3" customWidth="1"/>
    <col min="4" max="4" width="20.3984375" style="3" customWidth="1"/>
    <col min="5" max="6" width="25.1328125" style="3" customWidth="1"/>
    <col min="7" max="8" width="29.1328125" style="78" customWidth="1"/>
    <col min="9" max="9" width="34.59765625" style="3" bestFit="1" customWidth="1"/>
    <col min="10" max="10" width="34.59765625" style="3" customWidth="1"/>
    <col min="11" max="11" width="23.1328125" style="3" customWidth="1"/>
    <col min="12" max="16384" width="9.1328125" style="3"/>
  </cols>
  <sheetData>
    <row r="1" spans="1:11" s="61" customFormat="1" ht="25.5" customHeight="1" x14ac:dyDescent="0.45">
      <c r="A1" s="56" t="s">
        <v>457</v>
      </c>
      <c r="B1" s="95" t="s">
        <v>458</v>
      </c>
      <c r="C1" s="57" t="s">
        <v>459</v>
      </c>
      <c r="D1" s="57" t="s">
        <v>460</v>
      </c>
      <c r="E1" s="57" t="s">
        <v>461</v>
      </c>
      <c r="F1" s="57" t="s">
        <v>462</v>
      </c>
      <c r="G1" s="57" t="s">
        <v>463</v>
      </c>
      <c r="H1" s="57" t="s">
        <v>464</v>
      </c>
      <c r="I1" s="58" t="s">
        <v>465</v>
      </c>
      <c r="J1" s="59" t="s">
        <v>466</v>
      </c>
      <c r="K1" s="60" t="s">
        <v>467</v>
      </c>
    </row>
    <row r="2" spans="1:11" s="61" customFormat="1" ht="25.5" customHeight="1" x14ac:dyDescent="0.45">
      <c r="A2" s="62" t="s">
        <v>468</v>
      </c>
      <c r="B2" s="96" t="s">
        <v>469</v>
      </c>
      <c r="C2" s="63" t="s">
        <v>459</v>
      </c>
      <c r="D2" s="63" t="s">
        <v>460</v>
      </c>
      <c r="E2" s="63" t="s">
        <v>470</v>
      </c>
      <c r="F2" s="63" t="s">
        <v>471</v>
      </c>
      <c r="G2" s="63" t="s">
        <v>472</v>
      </c>
      <c r="H2" s="63" t="s">
        <v>473</v>
      </c>
      <c r="I2" s="64" t="s">
        <v>474</v>
      </c>
      <c r="J2" s="65" t="s">
        <v>475</v>
      </c>
      <c r="K2" s="66" t="s">
        <v>467</v>
      </c>
    </row>
    <row r="3" spans="1:11" ht="25.5" customHeight="1" x14ac:dyDescent="0.45">
      <c r="A3" s="67">
        <v>1</v>
      </c>
      <c r="B3" s="102" t="s">
        <v>1133</v>
      </c>
      <c r="C3" s="69"/>
      <c r="D3" s="69"/>
      <c r="E3" s="70"/>
      <c r="F3" s="70"/>
      <c r="G3" s="70"/>
      <c r="H3" s="70"/>
    </row>
    <row r="4" spans="1:11" ht="25.5" customHeight="1" x14ac:dyDescent="0.45">
      <c r="A4" s="67">
        <f>VLOOKUP(C4,[1]Sheet2!$A$1:$C$13,2)</f>
        <v>1</v>
      </c>
      <c r="B4" s="68" t="s">
        <v>476</v>
      </c>
      <c r="C4" s="69" t="s">
        <v>477</v>
      </c>
      <c r="D4" s="69" t="s">
        <v>478</v>
      </c>
      <c r="E4" s="70" t="s">
        <v>479</v>
      </c>
      <c r="F4" s="70" t="s">
        <v>480</v>
      </c>
      <c r="G4" s="70" t="s">
        <v>481</v>
      </c>
      <c r="H4" s="70" t="s">
        <v>482</v>
      </c>
    </row>
    <row r="5" spans="1:11" ht="25.5" customHeight="1" x14ac:dyDescent="0.45">
      <c r="A5" s="67">
        <f>VLOOKUP(C5,[1]Sheet2!$A$1:$C$13,2)</f>
        <v>1</v>
      </c>
      <c r="B5" s="68" t="s">
        <v>483</v>
      </c>
      <c r="C5" s="69" t="s">
        <v>477</v>
      </c>
      <c r="D5" s="69" t="s">
        <v>478</v>
      </c>
      <c r="E5" s="69" t="s">
        <v>484</v>
      </c>
      <c r="F5" s="71" t="s">
        <v>480</v>
      </c>
      <c r="G5" s="69" t="s">
        <v>481</v>
      </c>
      <c r="H5" s="69" t="s">
        <v>482</v>
      </c>
    </row>
    <row r="6" spans="1:11" ht="25.5" customHeight="1" x14ac:dyDescent="0.45">
      <c r="A6" s="67">
        <f>VLOOKUP(C6,[1]Sheet2!$A$1:$C$13,2)</f>
        <v>1</v>
      </c>
      <c r="B6" s="68" t="s">
        <v>485</v>
      </c>
      <c r="C6" s="69" t="s">
        <v>477</v>
      </c>
      <c r="D6" s="69" t="s">
        <v>486</v>
      </c>
      <c r="E6" s="69" t="s">
        <v>487</v>
      </c>
      <c r="F6" s="69" t="s">
        <v>480</v>
      </c>
      <c r="G6" s="69" t="s">
        <v>481</v>
      </c>
      <c r="H6" s="69" t="s">
        <v>482</v>
      </c>
    </row>
    <row r="7" spans="1:11" ht="25.5" customHeight="1" x14ac:dyDescent="0.45">
      <c r="A7" s="67">
        <f>VLOOKUP(C7,[1]Sheet2!$A$1:$C$13,2)</f>
        <v>1</v>
      </c>
      <c r="B7" s="68" t="s">
        <v>488</v>
      </c>
      <c r="C7" s="69" t="s">
        <v>477</v>
      </c>
      <c r="D7" s="69" t="s">
        <v>489</v>
      </c>
      <c r="E7" s="69" t="s">
        <v>490</v>
      </c>
      <c r="F7" s="69" t="s">
        <v>491</v>
      </c>
      <c r="G7" s="69" t="s">
        <v>492</v>
      </c>
      <c r="H7" s="69" t="s">
        <v>493</v>
      </c>
    </row>
    <row r="8" spans="1:11" ht="25.5" customHeight="1" x14ac:dyDescent="0.45">
      <c r="A8" s="67">
        <f>VLOOKUP(C8,[1]Sheet2!$A$1:$C$13,2)</f>
        <v>1</v>
      </c>
      <c r="B8" s="68" t="s">
        <v>494</v>
      </c>
      <c r="C8" s="69" t="s">
        <v>477</v>
      </c>
      <c r="D8" s="69" t="s">
        <v>495</v>
      </c>
      <c r="E8" s="69" t="s">
        <v>496</v>
      </c>
      <c r="F8" s="69" t="s">
        <v>497</v>
      </c>
      <c r="G8" s="69" t="s">
        <v>498</v>
      </c>
      <c r="H8" s="69" t="s">
        <v>492</v>
      </c>
    </row>
    <row r="9" spans="1:11" ht="25.5" customHeight="1" x14ac:dyDescent="0.45">
      <c r="A9" s="67">
        <f>VLOOKUP(C9,[1]Sheet2!$A$1:$C$13,2)</f>
        <v>1</v>
      </c>
      <c r="B9" s="68" t="s">
        <v>499</v>
      </c>
      <c r="C9" s="69" t="s">
        <v>477</v>
      </c>
      <c r="D9" s="69" t="s">
        <v>500</v>
      </c>
      <c r="E9" s="69" t="s">
        <v>501</v>
      </c>
      <c r="F9" s="69" t="s">
        <v>497</v>
      </c>
      <c r="G9" s="69" t="s">
        <v>502</v>
      </c>
      <c r="H9" s="69" t="s">
        <v>503</v>
      </c>
      <c r="I9" s="3" t="s">
        <v>504</v>
      </c>
      <c r="J9" s="3" t="s">
        <v>449</v>
      </c>
    </row>
    <row r="10" spans="1:11" ht="25.5" customHeight="1" x14ac:dyDescent="0.45">
      <c r="A10" s="67">
        <f>VLOOKUP(C10,[1]Sheet2!$A$1:$C$13,2)</f>
        <v>1</v>
      </c>
      <c r="B10" s="68" t="s">
        <v>505</v>
      </c>
      <c r="C10" s="69" t="s">
        <v>477</v>
      </c>
      <c r="D10" s="69" t="s">
        <v>500</v>
      </c>
      <c r="E10" s="69" t="s">
        <v>506</v>
      </c>
      <c r="F10" s="69" t="s">
        <v>497</v>
      </c>
      <c r="G10" s="69" t="s">
        <v>507</v>
      </c>
      <c r="H10" s="69" t="s">
        <v>492</v>
      </c>
    </row>
    <row r="11" spans="1:11" ht="25.5" customHeight="1" x14ac:dyDescent="0.45">
      <c r="A11" s="67">
        <f>VLOOKUP(C11,[1]Sheet2!$A$1:$C$13,2)</f>
        <v>1</v>
      </c>
      <c r="B11" s="68" t="s">
        <v>508</v>
      </c>
      <c r="C11" s="69" t="s">
        <v>477</v>
      </c>
      <c r="D11" s="69" t="s">
        <v>500</v>
      </c>
      <c r="E11" s="69" t="s">
        <v>506</v>
      </c>
      <c r="F11" s="69" t="s">
        <v>497</v>
      </c>
      <c r="G11" s="69" t="s">
        <v>509</v>
      </c>
      <c r="H11" s="69" t="s">
        <v>492</v>
      </c>
    </row>
    <row r="12" spans="1:11" ht="25.5" customHeight="1" x14ac:dyDescent="0.45">
      <c r="A12" s="67">
        <f>VLOOKUP(C12,[1]Sheet2!$A$1:$C$13,2)</f>
        <v>1</v>
      </c>
      <c r="B12" s="72" t="s">
        <v>510</v>
      </c>
      <c r="C12" s="69" t="s">
        <v>477</v>
      </c>
      <c r="D12" s="69" t="s">
        <v>500</v>
      </c>
      <c r="E12" s="69" t="s">
        <v>511</v>
      </c>
      <c r="F12" s="69" t="s">
        <v>497</v>
      </c>
      <c r="G12" s="69" t="s">
        <v>512</v>
      </c>
      <c r="H12" s="69" t="s">
        <v>513</v>
      </c>
      <c r="I12" s="3" t="s">
        <v>504</v>
      </c>
      <c r="J12" s="3" t="s">
        <v>449</v>
      </c>
    </row>
    <row r="13" spans="1:11" ht="25.5" customHeight="1" x14ac:dyDescent="0.45">
      <c r="A13" s="67">
        <f>VLOOKUP(C13,[1]Sheet2!$A$1:$C$13,2)</f>
        <v>1</v>
      </c>
      <c r="B13" s="68" t="s">
        <v>514</v>
      </c>
      <c r="C13" s="69" t="s">
        <v>477</v>
      </c>
      <c r="D13" s="69" t="s">
        <v>515</v>
      </c>
      <c r="E13" s="69" t="s">
        <v>516</v>
      </c>
      <c r="F13" s="69" t="s">
        <v>517</v>
      </c>
      <c r="G13" s="69" t="s">
        <v>492</v>
      </c>
      <c r="H13" s="69" t="s">
        <v>518</v>
      </c>
      <c r="I13" s="3" t="s">
        <v>504</v>
      </c>
      <c r="J13" s="3" t="s">
        <v>449</v>
      </c>
    </row>
    <row r="14" spans="1:11" ht="25.5" customHeight="1" x14ac:dyDescent="0.45">
      <c r="A14" s="67">
        <f>VLOOKUP(C14,[1]Sheet2!$A$1:$C$13,2)</f>
        <v>1</v>
      </c>
      <c r="B14" s="72" t="s">
        <v>519</v>
      </c>
      <c r="C14" s="69" t="s">
        <v>477</v>
      </c>
      <c r="D14" s="69" t="s">
        <v>520</v>
      </c>
      <c r="E14" s="69" t="s">
        <v>521</v>
      </c>
      <c r="F14" s="69" t="s">
        <v>522</v>
      </c>
      <c r="G14" s="74" t="s">
        <v>481</v>
      </c>
      <c r="H14" s="74" t="s">
        <v>492</v>
      </c>
    </row>
    <row r="15" spans="1:11" ht="25.5" customHeight="1" x14ac:dyDescent="0.45">
      <c r="A15" s="67">
        <v>2</v>
      </c>
      <c r="B15" s="102" t="str">
        <f>+B3</f>
        <v xml:space="preserve"> Select ... [ DCMA Business Capability ] first</v>
      </c>
      <c r="C15" s="69"/>
      <c r="D15" s="69"/>
      <c r="E15" s="75"/>
      <c r="F15" s="75"/>
      <c r="G15" s="75"/>
      <c r="H15" s="70"/>
    </row>
    <row r="16" spans="1:11" ht="25.5" customHeight="1" x14ac:dyDescent="0.45">
      <c r="A16" s="67">
        <f>VLOOKUP(C16,[1]Sheet2!$A$1:$C$13,2)</f>
        <v>2</v>
      </c>
      <c r="B16" s="68" t="s">
        <v>523</v>
      </c>
      <c r="C16" s="69" t="s">
        <v>524</v>
      </c>
      <c r="D16" s="69" t="s">
        <v>525</v>
      </c>
      <c r="E16" s="75" t="s">
        <v>526</v>
      </c>
      <c r="F16" s="75" t="s">
        <v>527</v>
      </c>
      <c r="G16" s="75" t="s">
        <v>528</v>
      </c>
      <c r="H16" s="70" t="s">
        <v>529</v>
      </c>
      <c r="J16" s="3" t="s">
        <v>530</v>
      </c>
    </row>
    <row r="17" spans="1:10" ht="25.5" customHeight="1" x14ac:dyDescent="0.45">
      <c r="A17" s="67">
        <f>VLOOKUP(C17,[1]Sheet2!$A$1:$C$13,2)</f>
        <v>2</v>
      </c>
      <c r="B17" s="68" t="s">
        <v>531</v>
      </c>
      <c r="C17" s="69" t="s">
        <v>524</v>
      </c>
      <c r="D17" s="69" t="s">
        <v>532</v>
      </c>
      <c r="E17" s="69" t="s">
        <v>533</v>
      </c>
      <c r="F17" s="75" t="s">
        <v>534</v>
      </c>
      <c r="G17" s="75" t="s">
        <v>528</v>
      </c>
      <c r="H17" s="69" t="s">
        <v>535</v>
      </c>
      <c r="J17" s="3" t="s">
        <v>536</v>
      </c>
    </row>
    <row r="18" spans="1:10" ht="25.5" customHeight="1" x14ac:dyDescent="0.45">
      <c r="A18" s="67">
        <f>VLOOKUP(C18,[1]Sheet2!$A$1:$C$13,2)</f>
        <v>2</v>
      </c>
      <c r="B18" s="68" t="s">
        <v>537</v>
      </c>
      <c r="C18" s="69" t="s">
        <v>524</v>
      </c>
      <c r="D18" s="69"/>
      <c r="E18" s="69"/>
      <c r="F18" s="69"/>
      <c r="G18" s="69"/>
      <c r="H18" s="69"/>
    </row>
    <row r="19" spans="1:10" ht="25.5" customHeight="1" x14ac:dyDescent="0.45">
      <c r="A19" s="67">
        <f>VLOOKUP(C19,[1]Sheet2!$A$1:$C$13,2)</f>
        <v>2</v>
      </c>
      <c r="B19" s="68" t="s">
        <v>538</v>
      </c>
      <c r="C19" s="69" t="s">
        <v>524</v>
      </c>
      <c r="D19" s="69" t="s">
        <v>539</v>
      </c>
      <c r="E19" s="69" t="s">
        <v>540</v>
      </c>
      <c r="F19" s="69" t="s">
        <v>541</v>
      </c>
      <c r="G19" s="75" t="s">
        <v>528</v>
      </c>
      <c r="H19" s="69" t="s">
        <v>542</v>
      </c>
      <c r="J19" s="3" t="s">
        <v>543</v>
      </c>
    </row>
    <row r="20" spans="1:10" ht="25.5" customHeight="1" x14ac:dyDescent="0.45">
      <c r="A20" s="67">
        <f>VLOOKUP(C20,[1]Sheet2!$A$1:$C$13,2)</f>
        <v>2</v>
      </c>
      <c r="B20" s="68" t="s">
        <v>544</v>
      </c>
      <c r="C20" s="69" t="s">
        <v>524</v>
      </c>
      <c r="D20" s="69" t="s">
        <v>539</v>
      </c>
      <c r="E20" s="69" t="s">
        <v>545</v>
      </c>
      <c r="F20" s="69" t="s">
        <v>546</v>
      </c>
      <c r="G20" s="75" t="s">
        <v>528</v>
      </c>
      <c r="H20" s="69" t="s">
        <v>542</v>
      </c>
      <c r="J20" s="3" t="s">
        <v>543</v>
      </c>
    </row>
    <row r="21" spans="1:10" ht="25.5" customHeight="1" x14ac:dyDescent="0.45">
      <c r="A21" s="67">
        <v>3</v>
      </c>
      <c r="B21" s="102" t="str">
        <f>+B3</f>
        <v xml:space="preserve"> Select ... [ DCMA Business Capability ] first</v>
      </c>
      <c r="C21" s="69"/>
      <c r="D21" s="69"/>
      <c r="E21" s="70"/>
      <c r="F21" s="70"/>
      <c r="G21" s="70"/>
      <c r="H21" s="70"/>
    </row>
    <row r="22" spans="1:10" ht="25.5" customHeight="1" x14ac:dyDescent="0.45">
      <c r="A22" s="67">
        <f>VLOOKUP(C22,[1]Sheet2!$A$1:$C$13,2)</f>
        <v>3</v>
      </c>
      <c r="B22" s="68" t="s">
        <v>547</v>
      </c>
      <c r="C22" s="69" t="s">
        <v>548</v>
      </c>
      <c r="D22" s="69" t="s">
        <v>549</v>
      </c>
      <c r="E22" s="70" t="s">
        <v>550</v>
      </c>
      <c r="F22" s="70"/>
      <c r="G22" s="70"/>
      <c r="H22" s="70"/>
    </row>
    <row r="23" spans="1:10" ht="25.5" customHeight="1" x14ac:dyDescent="0.45">
      <c r="A23" s="67">
        <f>VLOOKUP(C23,[1]Sheet2!$A$1:$C$13,2)</f>
        <v>3</v>
      </c>
      <c r="B23" s="68" t="s">
        <v>551</v>
      </c>
      <c r="C23" s="69" t="s">
        <v>548</v>
      </c>
      <c r="D23" s="69" t="s">
        <v>549</v>
      </c>
      <c r="E23" s="70" t="s">
        <v>552</v>
      </c>
      <c r="F23" s="69"/>
      <c r="G23" s="69"/>
      <c r="H23" s="69" t="s">
        <v>553</v>
      </c>
      <c r="J23" s="76" t="s">
        <v>554</v>
      </c>
    </row>
    <row r="24" spans="1:10" ht="25.5" customHeight="1" x14ac:dyDescent="0.45">
      <c r="A24" s="67">
        <f>VLOOKUP(C24,[1]Sheet2!$A$1:$C$13,2)</f>
        <v>3</v>
      </c>
      <c r="B24" s="68" t="s">
        <v>555</v>
      </c>
      <c r="C24" s="69" t="s">
        <v>548</v>
      </c>
      <c r="D24" s="69" t="s">
        <v>549</v>
      </c>
      <c r="E24" s="70" t="s">
        <v>556</v>
      </c>
      <c r="F24" s="69"/>
      <c r="G24" s="69"/>
      <c r="H24" s="69" t="s">
        <v>557</v>
      </c>
    </row>
    <row r="25" spans="1:10" ht="25.5" customHeight="1" x14ac:dyDescent="0.45">
      <c r="A25" s="67">
        <f>VLOOKUP(C25,[1]Sheet2!$A$1:$C$13,2)</f>
        <v>3</v>
      </c>
      <c r="B25" s="68" t="s">
        <v>558</v>
      </c>
      <c r="C25" s="69" t="s">
        <v>548</v>
      </c>
      <c r="D25" s="69" t="s">
        <v>549</v>
      </c>
      <c r="E25" s="70" t="s">
        <v>559</v>
      </c>
      <c r="F25" s="69"/>
      <c r="G25" s="69" t="s">
        <v>560</v>
      </c>
      <c r="H25" s="69" t="s">
        <v>561</v>
      </c>
      <c r="J25" s="76" t="s">
        <v>554</v>
      </c>
    </row>
    <row r="26" spans="1:10" ht="25.5" customHeight="1" x14ac:dyDescent="0.45">
      <c r="A26" s="67">
        <f>VLOOKUP(C26,[1]Sheet2!$A$1:$C$13,2)</f>
        <v>3</v>
      </c>
      <c r="B26" s="68" t="s">
        <v>562</v>
      </c>
      <c r="C26" s="69" t="s">
        <v>548</v>
      </c>
      <c r="D26" s="69" t="s">
        <v>549</v>
      </c>
      <c r="E26" s="70" t="s">
        <v>556</v>
      </c>
      <c r="F26" s="69"/>
      <c r="G26" s="69"/>
      <c r="H26" s="69" t="s">
        <v>563</v>
      </c>
      <c r="I26" s="76" t="s">
        <v>564</v>
      </c>
    </row>
    <row r="27" spans="1:10" ht="25.5" customHeight="1" x14ac:dyDescent="0.45">
      <c r="A27" s="67">
        <f>VLOOKUP(C27,[1]Sheet2!$A$1:$C$13,2)</f>
        <v>3</v>
      </c>
      <c r="B27" s="68" t="s">
        <v>565</v>
      </c>
      <c r="C27" s="69" t="s">
        <v>548</v>
      </c>
      <c r="D27" s="69"/>
      <c r="E27" s="69" t="s">
        <v>566</v>
      </c>
      <c r="F27" s="69" t="s">
        <v>567</v>
      </c>
      <c r="G27" s="69"/>
      <c r="H27" s="69" t="s">
        <v>568</v>
      </c>
    </row>
    <row r="28" spans="1:10" ht="25.5" customHeight="1" x14ac:dyDescent="0.45">
      <c r="A28" s="67">
        <f>VLOOKUP(C28,[1]Sheet2!$A$1:$C$13,2)</f>
        <v>3</v>
      </c>
      <c r="B28" s="68" t="s">
        <v>569</v>
      </c>
      <c r="C28" s="69" t="s">
        <v>548</v>
      </c>
      <c r="D28" s="69" t="s">
        <v>570</v>
      </c>
      <c r="E28" s="69" t="s">
        <v>571</v>
      </c>
      <c r="F28" s="69" t="s">
        <v>572</v>
      </c>
      <c r="G28" s="69" t="s">
        <v>573</v>
      </c>
      <c r="H28" s="69" t="s">
        <v>574</v>
      </c>
      <c r="I28" s="77" t="s">
        <v>575</v>
      </c>
      <c r="J28" s="77" t="s">
        <v>576</v>
      </c>
    </row>
    <row r="29" spans="1:10" ht="25.5" customHeight="1" x14ac:dyDescent="0.45">
      <c r="A29" s="67">
        <f>VLOOKUP(C29,[1]Sheet2!$A$1:$C$13,2)</f>
        <v>3</v>
      </c>
      <c r="B29" s="68" t="s">
        <v>577</v>
      </c>
      <c r="C29" s="69" t="s">
        <v>548</v>
      </c>
      <c r="D29" s="69"/>
      <c r="E29" s="69" t="s">
        <v>578</v>
      </c>
      <c r="F29" s="69" t="s">
        <v>572</v>
      </c>
      <c r="G29" s="69" t="s">
        <v>573</v>
      </c>
      <c r="H29" s="69" t="s">
        <v>574</v>
      </c>
      <c r="I29" s="77" t="s">
        <v>575</v>
      </c>
      <c r="J29" s="77" t="s">
        <v>576</v>
      </c>
    </row>
    <row r="30" spans="1:10" ht="25.5" customHeight="1" x14ac:dyDescent="0.45">
      <c r="A30" s="67">
        <f>VLOOKUP(C30,[1]Sheet2!$A$1:$C$13,2)</f>
        <v>3</v>
      </c>
      <c r="B30" s="68" t="s">
        <v>579</v>
      </c>
      <c r="C30" s="69" t="s">
        <v>548</v>
      </c>
      <c r="D30" s="69"/>
      <c r="E30" s="69"/>
      <c r="F30" s="69"/>
      <c r="G30" s="69"/>
      <c r="H30" s="69"/>
    </row>
    <row r="31" spans="1:10" ht="25.5" customHeight="1" x14ac:dyDescent="0.45">
      <c r="A31" s="67">
        <f>VLOOKUP(C31,[1]Sheet2!$A$1:$C$13,2)</f>
        <v>3</v>
      </c>
      <c r="B31" s="68" t="s">
        <v>580</v>
      </c>
      <c r="C31" s="69" t="s">
        <v>548</v>
      </c>
      <c r="D31" s="69"/>
      <c r="E31" s="69" t="s">
        <v>578</v>
      </c>
      <c r="F31" s="69" t="s">
        <v>572</v>
      </c>
      <c r="G31" s="69" t="s">
        <v>581</v>
      </c>
      <c r="H31" s="69" t="s">
        <v>582</v>
      </c>
      <c r="I31" s="77" t="s">
        <v>583</v>
      </c>
      <c r="J31" s="77" t="s">
        <v>584</v>
      </c>
    </row>
    <row r="32" spans="1:10" ht="25.5" customHeight="1" x14ac:dyDescent="0.45">
      <c r="A32" s="67">
        <f>VLOOKUP(C32,[1]Sheet2!$A$1:$C$13,2)</f>
        <v>3</v>
      </c>
      <c r="B32" s="68" t="s">
        <v>585</v>
      </c>
      <c r="C32" s="69" t="s">
        <v>548</v>
      </c>
      <c r="D32" s="69"/>
      <c r="E32" s="69"/>
      <c r="F32" s="69"/>
      <c r="G32" s="74"/>
      <c r="H32" s="74"/>
    </row>
    <row r="33" spans="1:11" ht="25.5" customHeight="1" x14ac:dyDescent="0.45">
      <c r="A33" s="67">
        <f>VLOOKUP(C33,[1]Sheet2!$A$1:$C$13,2)</f>
        <v>3</v>
      </c>
      <c r="B33" s="68" t="s">
        <v>586</v>
      </c>
      <c r="C33" s="69" t="s">
        <v>548</v>
      </c>
      <c r="D33" s="69"/>
      <c r="E33" s="69"/>
      <c r="F33" s="69"/>
      <c r="G33" s="69"/>
      <c r="H33" s="69"/>
    </row>
    <row r="34" spans="1:11" ht="25.5" customHeight="1" x14ac:dyDescent="0.45">
      <c r="A34" s="67">
        <f>VLOOKUP(C34,[1]Sheet2!$A$1:$C$13,2)</f>
        <v>3</v>
      </c>
      <c r="B34" s="68" t="s">
        <v>587</v>
      </c>
      <c r="C34" s="69" t="s">
        <v>548</v>
      </c>
      <c r="D34" s="69"/>
      <c r="E34" s="69"/>
      <c r="F34" s="69"/>
      <c r="G34" s="69"/>
      <c r="H34" s="69"/>
    </row>
    <row r="35" spans="1:11" ht="25.5" customHeight="1" x14ac:dyDescent="0.45">
      <c r="A35" s="67">
        <f>VLOOKUP(C35,[1]Sheet2!$A$1:$C$13,2)</f>
        <v>3</v>
      </c>
      <c r="B35" s="68" t="s">
        <v>588</v>
      </c>
      <c r="C35" s="56" t="s">
        <v>548</v>
      </c>
      <c r="D35" s="69"/>
      <c r="E35" s="69"/>
      <c r="F35" s="69"/>
      <c r="G35" s="69"/>
      <c r="H35" s="69"/>
    </row>
    <row r="36" spans="1:11" ht="25.5" customHeight="1" x14ac:dyDescent="0.45">
      <c r="A36" s="67">
        <v>4</v>
      </c>
      <c r="B36" s="102" t="str">
        <f>+B3</f>
        <v xml:space="preserve"> Select ... [ DCMA Business Capability ] first</v>
      </c>
      <c r="C36" s="73"/>
      <c r="D36" s="69"/>
      <c r="E36" s="69"/>
      <c r="F36" s="75"/>
      <c r="G36" s="70"/>
      <c r="H36" s="70"/>
      <c r="I36" s="56"/>
      <c r="J36" s="56"/>
      <c r="K36" s="78"/>
    </row>
    <row r="37" spans="1:11" ht="25.5" customHeight="1" x14ac:dyDescent="0.45">
      <c r="A37" s="67">
        <f>VLOOKUP(C37,[1]Sheet2!$A$1:$C$13,2)</f>
        <v>4</v>
      </c>
      <c r="B37" s="68" t="s">
        <v>589</v>
      </c>
      <c r="C37" s="73" t="s">
        <v>590</v>
      </c>
      <c r="D37" s="69" t="s">
        <v>591</v>
      </c>
      <c r="E37" s="69" t="s">
        <v>592</v>
      </c>
      <c r="F37" s="75" t="s">
        <v>593</v>
      </c>
      <c r="G37" s="70" t="s">
        <v>594</v>
      </c>
      <c r="H37" s="70" t="s">
        <v>594</v>
      </c>
      <c r="I37" s="56"/>
      <c r="J37" s="56"/>
      <c r="K37" s="78" t="s">
        <v>595</v>
      </c>
    </row>
    <row r="38" spans="1:11" ht="25.5" customHeight="1" x14ac:dyDescent="0.45">
      <c r="A38" s="67">
        <f>VLOOKUP(C38,[1]Sheet2!$A$1:$C$13,2)</f>
        <v>4</v>
      </c>
      <c r="B38" s="68" t="s">
        <v>596</v>
      </c>
      <c r="C38" s="73" t="s">
        <v>590</v>
      </c>
      <c r="D38" s="69" t="s">
        <v>597</v>
      </c>
      <c r="E38" s="75" t="s">
        <v>598</v>
      </c>
      <c r="F38" s="69" t="s">
        <v>593</v>
      </c>
      <c r="G38" s="69" t="s">
        <v>599</v>
      </c>
      <c r="H38" s="69" t="s">
        <v>600</v>
      </c>
      <c r="I38" s="56" t="s">
        <v>601</v>
      </c>
      <c r="J38" s="56" t="s">
        <v>449</v>
      </c>
    </row>
    <row r="39" spans="1:11" ht="25.5" customHeight="1" x14ac:dyDescent="0.45">
      <c r="A39" s="67">
        <f>VLOOKUP(C39,[1]Sheet2!$A$1:$C$13,2)</f>
        <v>4</v>
      </c>
      <c r="B39" s="68" t="s">
        <v>602</v>
      </c>
      <c r="C39" s="73" t="s">
        <v>590</v>
      </c>
      <c r="D39" s="69" t="s">
        <v>603</v>
      </c>
      <c r="E39" s="69" t="s">
        <v>604</v>
      </c>
      <c r="F39" s="69" t="s">
        <v>593</v>
      </c>
      <c r="G39" s="69" t="s">
        <v>594</v>
      </c>
      <c r="H39" s="69" t="s">
        <v>605</v>
      </c>
      <c r="I39" s="56" t="s">
        <v>606</v>
      </c>
      <c r="J39" s="56" t="s">
        <v>449</v>
      </c>
    </row>
    <row r="40" spans="1:11" ht="25.5" customHeight="1" x14ac:dyDescent="0.45">
      <c r="A40" s="67">
        <f>VLOOKUP(C40,[1]Sheet2!$A$1:$C$13,2)</f>
        <v>4</v>
      </c>
      <c r="B40" s="68" t="s">
        <v>607</v>
      </c>
      <c r="C40" s="73" t="s">
        <v>590</v>
      </c>
      <c r="D40" s="69" t="s">
        <v>608</v>
      </c>
      <c r="E40" s="69" t="s">
        <v>609</v>
      </c>
      <c r="F40" s="69" t="s">
        <v>593</v>
      </c>
      <c r="G40" s="69" t="s">
        <v>594</v>
      </c>
      <c r="H40" s="69" t="s">
        <v>610</v>
      </c>
      <c r="I40" s="56" t="s">
        <v>611</v>
      </c>
      <c r="J40" s="56" t="s">
        <v>449</v>
      </c>
    </row>
    <row r="41" spans="1:11" ht="25.5" customHeight="1" x14ac:dyDescent="0.45">
      <c r="A41" s="67">
        <f>VLOOKUP(C41,[1]Sheet2!$A$1:$C$13,2)</f>
        <v>4</v>
      </c>
      <c r="B41" s="68" t="s">
        <v>612</v>
      </c>
      <c r="C41" s="73" t="s">
        <v>590</v>
      </c>
      <c r="D41" s="69" t="s">
        <v>603</v>
      </c>
      <c r="E41" s="69" t="s">
        <v>609</v>
      </c>
      <c r="F41" s="69" t="s">
        <v>593</v>
      </c>
      <c r="G41" s="69" t="s">
        <v>613</v>
      </c>
      <c r="H41" s="69" t="s">
        <v>614</v>
      </c>
      <c r="I41" s="56" t="s">
        <v>611</v>
      </c>
      <c r="J41" s="56" t="s">
        <v>449</v>
      </c>
    </row>
    <row r="42" spans="1:11" ht="25.5" customHeight="1" x14ac:dyDescent="0.45">
      <c r="A42" s="67">
        <f>VLOOKUP(C42,[1]Sheet2!$A$1:$C$13,2)</f>
        <v>4</v>
      </c>
      <c r="B42" s="68" t="s">
        <v>615</v>
      </c>
      <c r="C42" s="73" t="s">
        <v>590</v>
      </c>
      <c r="D42" s="69" t="s">
        <v>616</v>
      </c>
      <c r="E42" s="69" t="s">
        <v>617</v>
      </c>
      <c r="F42" s="69" t="s">
        <v>593</v>
      </c>
      <c r="G42" s="69" t="s">
        <v>618</v>
      </c>
      <c r="H42" s="69" t="s">
        <v>619</v>
      </c>
      <c r="I42" s="56" t="s">
        <v>611</v>
      </c>
      <c r="J42" s="56" t="s">
        <v>620</v>
      </c>
    </row>
    <row r="43" spans="1:11" ht="25.5" customHeight="1" x14ac:dyDescent="0.45">
      <c r="A43" s="67">
        <v>5</v>
      </c>
      <c r="B43" s="102" t="str">
        <f>+B3</f>
        <v xml:space="preserve"> Select ... [ DCMA Business Capability ] first</v>
      </c>
      <c r="C43" s="69"/>
      <c r="D43" s="69"/>
      <c r="E43" s="70"/>
      <c r="F43" s="70"/>
      <c r="G43" s="70"/>
      <c r="H43" s="70"/>
    </row>
    <row r="44" spans="1:11" ht="25.5" customHeight="1" x14ac:dyDescent="0.45">
      <c r="A44" s="67">
        <f>VLOOKUP(C44,[1]Sheet2!$A$1:$C$13,2)</f>
        <v>5</v>
      </c>
      <c r="B44" s="68" t="s">
        <v>621</v>
      </c>
      <c r="C44" s="69" t="s">
        <v>622</v>
      </c>
      <c r="D44" s="69" t="s">
        <v>623</v>
      </c>
      <c r="E44" s="70" t="s">
        <v>624</v>
      </c>
      <c r="F44" s="70"/>
      <c r="G44" s="70" t="s">
        <v>624</v>
      </c>
      <c r="H44" s="70" t="s">
        <v>625</v>
      </c>
      <c r="J44" s="3" t="s">
        <v>449</v>
      </c>
    </row>
    <row r="45" spans="1:11" ht="25.5" customHeight="1" x14ac:dyDescent="0.45">
      <c r="A45" s="67">
        <f>VLOOKUP(C45,[1]Sheet2!$A$1:$C$13,2)</f>
        <v>5</v>
      </c>
      <c r="B45" s="68" t="s">
        <v>626</v>
      </c>
      <c r="C45" s="69" t="s">
        <v>622</v>
      </c>
      <c r="D45" s="69" t="s">
        <v>623</v>
      </c>
      <c r="E45" s="69"/>
      <c r="F45" s="69"/>
      <c r="G45" s="69"/>
      <c r="H45" s="69" t="s">
        <v>627</v>
      </c>
      <c r="J45" s="3" t="s">
        <v>628</v>
      </c>
    </row>
    <row r="46" spans="1:11" ht="25.5" customHeight="1" x14ac:dyDescent="0.45">
      <c r="A46" s="67">
        <f>VLOOKUP(C46,[1]Sheet2!$A$1:$C$13,2)</f>
        <v>5</v>
      </c>
      <c r="B46" s="68" t="s">
        <v>629</v>
      </c>
      <c r="C46" s="69" t="s">
        <v>622</v>
      </c>
      <c r="D46" s="69" t="s">
        <v>630</v>
      </c>
      <c r="E46" s="69"/>
      <c r="F46" s="69"/>
      <c r="G46" s="69"/>
      <c r="H46" s="69"/>
    </row>
    <row r="47" spans="1:11" ht="25.5" customHeight="1" x14ac:dyDescent="0.45">
      <c r="A47" s="67">
        <f>VLOOKUP(C47,[1]Sheet2!$A$1:$C$13,2)</f>
        <v>5</v>
      </c>
      <c r="B47" s="68" t="s">
        <v>631</v>
      </c>
      <c r="C47" s="69" t="s">
        <v>622</v>
      </c>
      <c r="D47" s="69" t="s">
        <v>623</v>
      </c>
      <c r="E47" s="69"/>
      <c r="F47" s="69"/>
      <c r="G47" s="69"/>
      <c r="H47" s="69"/>
    </row>
    <row r="48" spans="1:11" ht="25.5" customHeight="1" x14ac:dyDescent="0.45">
      <c r="A48" s="67">
        <f>VLOOKUP(C48,[1]Sheet2!$A$1:$C$13,2)</f>
        <v>5</v>
      </c>
      <c r="B48" s="68" t="s">
        <v>626</v>
      </c>
      <c r="C48" s="69" t="s">
        <v>622</v>
      </c>
      <c r="D48" s="69" t="s">
        <v>623</v>
      </c>
      <c r="E48" s="69"/>
      <c r="F48" s="69"/>
      <c r="G48" s="69"/>
      <c r="H48" s="69"/>
    </row>
    <row r="49" spans="1:10" ht="25.5" customHeight="1" x14ac:dyDescent="0.45">
      <c r="A49" s="67">
        <f>VLOOKUP(C49,[1]Sheet2!$A$1:$C$13,2)</f>
        <v>5</v>
      </c>
      <c r="B49" s="68" t="s">
        <v>632</v>
      </c>
      <c r="C49" s="69" t="s">
        <v>622</v>
      </c>
      <c r="D49" s="69" t="s">
        <v>623</v>
      </c>
      <c r="E49" s="69"/>
      <c r="F49" s="69"/>
      <c r="G49" s="69"/>
      <c r="H49" s="69" t="s">
        <v>633</v>
      </c>
      <c r="J49" s="3" t="s">
        <v>634</v>
      </c>
    </row>
    <row r="50" spans="1:10" ht="25.5" customHeight="1" x14ac:dyDescent="0.45">
      <c r="A50" s="67">
        <f>VLOOKUP(C50,[1]Sheet2!$A$1:$C$13,2)</f>
        <v>5</v>
      </c>
      <c r="B50" s="68" t="s">
        <v>635</v>
      </c>
      <c r="C50" s="69" t="s">
        <v>622</v>
      </c>
      <c r="D50" s="69" t="s">
        <v>636</v>
      </c>
      <c r="E50" s="69"/>
      <c r="F50" s="69"/>
      <c r="G50" s="69"/>
      <c r="H50" s="69" t="s">
        <v>637</v>
      </c>
      <c r="J50" s="3" t="s">
        <v>449</v>
      </c>
    </row>
    <row r="51" spans="1:10" ht="25.5" customHeight="1" x14ac:dyDescent="0.45">
      <c r="A51" s="67">
        <f>VLOOKUP(C51,[1]Sheet2!$A$1:$C$13,2)</f>
        <v>5</v>
      </c>
      <c r="B51" s="68" t="s">
        <v>638</v>
      </c>
      <c r="C51" s="69" t="s">
        <v>622</v>
      </c>
      <c r="D51" s="69" t="s">
        <v>639</v>
      </c>
      <c r="E51" s="69"/>
      <c r="F51" s="69"/>
      <c r="G51" s="69"/>
      <c r="H51" s="69"/>
    </row>
    <row r="52" spans="1:10" ht="25.5" customHeight="1" x14ac:dyDescent="0.45">
      <c r="A52" s="67">
        <f>VLOOKUP(C52,[1]Sheet2!$A$1:$C$13,2)</f>
        <v>5</v>
      </c>
      <c r="B52" s="72" t="s">
        <v>640</v>
      </c>
      <c r="C52" s="69" t="s">
        <v>622</v>
      </c>
      <c r="D52" s="69" t="s">
        <v>639</v>
      </c>
      <c r="E52" s="69"/>
      <c r="F52" s="69"/>
      <c r="G52" s="69"/>
      <c r="H52" s="69" t="s">
        <v>641</v>
      </c>
      <c r="J52" s="3" t="s">
        <v>642</v>
      </c>
    </row>
    <row r="53" spans="1:10" ht="25.5" customHeight="1" x14ac:dyDescent="0.45">
      <c r="A53" s="67">
        <f>VLOOKUP(C53,[1]Sheet2!$A$1:$C$13,2)</f>
        <v>5</v>
      </c>
      <c r="B53" s="68" t="s">
        <v>643</v>
      </c>
      <c r="C53" s="69" t="s">
        <v>622</v>
      </c>
      <c r="D53" s="69" t="s">
        <v>644</v>
      </c>
      <c r="E53" s="69"/>
      <c r="F53" s="69"/>
      <c r="G53" s="69"/>
      <c r="H53" s="69" t="s">
        <v>645</v>
      </c>
      <c r="J53" s="3" t="s">
        <v>449</v>
      </c>
    </row>
    <row r="54" spans="1:10" ht="25.5" customHeight="1" x14ac:dyDescent="0.45">
      <c r="A54" s="67">
        <f>VLOOKUP(C54,[1]Sheet2!$A$1:$C$13,2)</f>
        <v>5</v>
      </c>
      <c r="B54" s="68" t="s">
        <v>646</v>
      </c>
      <c r="C54" s="69" t="s">
        <v>622</v>
      </c>
      <c r="D54" s="69" t="s">
        <v>647</v>
      </c>
      <c r="E54" s="69"/>
      <c r="F54" s="69"/>
      <c r="G54" s="74"/>
      <c r="H54" s="74" t="s">
        <v>648</v>
      </c>
    </row>
    <row r="55" spans="1:10" ht="25.5" customHeight="1" x14ac:dyDescent="0.45">
      <c r="A55" s="67">
        <f>VLOOKUP(C55,[1]Sheet2!$A$1:$C$13,2)</f>
        <v>5</v>
      </c>
      <c r="B55" s="68" t="s">
        <v>649</v>
      </c>
      <c r="C55" s="69" t="s">
        <v>622</v>
      </c>
      <c r="D55" s="69" t="s">
        <v>650</v>
      </c>
      <c r="E55" s="69"/>
      <c r="F55" s="69"/>
      <c r="G55" s="69"/>
      <c r="H55" s="69" t="s">
        <v>651</v>
      </c>
      <c r="J55" s="3" t="s">
        <v>449</v>
      </c>
    </row>
    <row r="56" spans="1:10" ht="25.5" customHeight="1" x14ac:dyDescent="0.45">
      <c r="A56" s="67">
        <f>VLOOKUP(C56,[1]Sheet2!$A$1:$C$13,2)</f>
        <v>5</v>
      </c>
      <c r="B56" s="68" t="s">
        <v>652</v>
      </c>
      <c r="C56" s="69" t="s">
        <v>622</v>
      </c>
      <c r="D56" s="69"/>
      <c r="E56" s="69"/>
      <c r="F56" s="69"/>
      <c r="G56" s="69"/>
      <c r="H56" s="69"/>
    </row>
    <row r="57" spans="1:10" ht="25.5" customHeight="1" x14ac:dyDescent="0.45">
      <c r="A57" s="67">
        <f>VLOOKUP(C57,[1]Sheet2!$A$1:$C$13,2)</f>
        <v>5</v>
      </c>
      <c r="B57" s="68" t="s">
        <v>653</v>
      </c>
      <c r="C57" s="69" t="s">
        <v>622</v>
      </c>
      <c r="D57" s="69" t="s">
        <v>654</v>
      </c>
      <c r="E57" s="69"/>
      <c r="F57" s="69"/>
      <c r="G57" s="69"/>
      <c r="H57" s="69"/>
    </row>
    <row r="58" spans="1:10" ht="25.5" customHeight="1" x14ac:dyDescent="0.45">
      <c r="A58" s="67">
        <f>VLOOKUP(C58,[1]Sheet2!$A$1:$C$13,2)</f>
        <v>5</v>
      </c>
      <c r="B58" s="68" t="s">
        <v>655</v>
      </c>
      <c r="C58" s="69" t="s">
        <v>622</v>
      </c>
      <c r="D58" s="69" t="s">
        <v>656</v>
      </c>
      <c r="E58" s="69"/>
      <c r="F58" s="69"/>
      <c r="G58" s="69"/>
      <c r="H58" s="69" t="s">
        <v>657</v>
      </c>
      <c r="J58" s="3" t="s">
        <v>449</v>
      </c>
    </row>
    <row r="59" spans="1:10" ht="25.5" customHeight="1" x14ac:dyDescent="0.45">
      <c r="A59" s="67">
        <f>VLOOKUP(C59,[1]Sheet2!$A$1:$C$13,2)</f>
        <v>5</v>
      </c>
      <c r="B59" s="72" t="s">
        <v>658</v>
      </c>
      <c r="C59" s="69" t="s">
        <v>622</v>
      </c>
      <c r="D59" s="69" t="s">
        <v>659</v>
      </c>
      <c r="E59" s="69"/>
      <c r="F59" s="69"/>
      <c r="G59" s="69"/>
      <c r="H59" s="69"/>
    </row>
    <row r="60" spans="1:10" ht="25.5" customHeight="1" x14ac:dyDescent="0.45">
      <c r="A60" s="67">
        <v>6</v>
      </c>
      <c r="B60" s="102" t="str">
        <f>+B3</f>
        <v xml:space="preserve"> Select ... [ DCMA Business Capability ] first</v>
      </c>
      <c r="C60" s="69"/>
      <c r="D60" s="69"/>
      <c r="E60" s="69"/>
      <c r="F60" s="75"/>
      <c r="G60" s="75"/>
      <c r="H60" s="75"/>
      <c r="I60" s="76"/>
      <c r="J60" s="76"/>
    </row>
    <row r="61" spans="1:10" ht="25.5" customHeight="1" x14ac:dyDescent="0.45">
      <c r="A61" s="67">
        <f>VLOOKUP(C61,[1]Sheet2!$A$1:$C$13,2)</f>
        <v>6</v>
      </c>
      <c r="B61" s="68" t="s">
        <v>660</v>
      </c>
      <c r="C61" s="69" t="s">
        <v>661</v>
      </c>
      <c r="D61" s="69" t="s">
        <v>662</v>
      </c>
      <c r="E61" s="69" t="s">
        <v>663</v>
      </c>
      <c r="F61" s="75" t="s">
        <v>664</v>
      </c>
      <c r="G61" s="75" t="s">
        <v>665</v>
      </c>
      <c r="H61" s="75" t="s">
        <v>666</v>
      </c>
      <c r="I61" s="76" t="s">
        <v>667</v>
      </c>
      <c r="J61" s="76" t="s">
        <v>449</v>
      </c>
    </row>
    <row r="62" spans="1:10" ht="25.5" customHeight="1" x14ac:dyDescent="0.45">
      <c r="A62" s="67">
        <f>VLOOKUP(C62,[1]Sheet2!$A$1:$C$13,2)</f>
        <v>6</v>
      </c>
      <c r="B62" s="68" t="s">
        <v>668</v>
      </c>
      <c r="C62" s="69" t="s">
        <v>661</v>
      </c>
      <c r="D62" s="69" t="s">
        <v>662</v>
      </c>
      <c r="E62" s="69" t="s">
        <v>663</v>
      </c>
      <c r="F62" s="75" t="s">
        <v>664</v>
      </c>
      <c r="G62" s="75" t="s">
        <v>665</v>
      </c>
      <c r="H62" s="69" t="s">
        <v>669</v>
      </c>
      <c r="I62" s="76" t="s">
        <v>667</v>
      </c>
      <c r="J62" s="76" t="s">
        <v>449</v>
      </c>
    </row>
    <row r="63" spans="1:10" ht="25.5" customHeight="1" x14ac:dyDescent="0.45">
      <c r="A63" s="67">
        <f>VLOOKUP(C63,[1]Sheet2!$A$1:$C$13,2)</f>
        <v>6</v>
      </c>
      <c r="B63" s="68" t="s">
        <v>670</v>
      </c>
      <c r="C63" s="69" t="s">
        <v>661</v>
      </c>
      <c r="D63" s="69" t="s">
        <v>662</v>
      </c>
      <c r="E63" s="69" t="s">
        <v>663</v>
      </c>
      <c r="F63" s="75" t="s">
        <v>664</v>
      </c>
      <c r="G63" s="75" t="s">
        <v>665</v>
      </c>
      <c r="H63" s="75" t="s">
        <v>666</v>
      </c>
      <c r="I63" s="76" t="s">
        <v>667</v>
      </c>
      <c r="J63" s="76" t="s">
        <v>449</v>
      </c>
    </row>
    <row r="64" spans="1:10" ht="25.5" customHeight="1" x14ac:dyDescent="0.45">
      <c r="A64" s="67">
        <f>VLOOKUP(C64,[1]Sheet2!$A$1:$C$13,2)</f>
        <v>6</v>
      </c>
      <c r="B64" s="68" t="s">
        <v>671</v>
      </c>
      <c r="C64" s="69" t="s">
        <v>661</v>
      </c>
      <c r="D64" s="69" t="s">
        <v>662</v>
      </c>
      <c r="E64" s="69"/>
      <c r="F64" s="75" t="s">
        <v>664</v>
      </c>
      <c r="G64" s="75" t="s">
        <v>665</v>
      </c>
      <c r="H64" s="75" t="s">
        <v>666</v>
      </c>
      <c r="I64" s="76" t="s">
        <v>672</v>
      </c>
      <c r="J64" s="76" t="s">
        <v>449</v>
      </c>
    </row>
    <row r="65" spans="1:10" ht="25.5" customHeight="1" x14ac:dyDescent="0.45">
      <c r="A65" s="67">
        <f>VLOOKUP(C65,[1]Sheet2!$A$1:$C$13,2)</f>
        <v>6</v>
      </c>
      <c r="B65" s="68" t="s">
        <v>673</v>
      </c>
      <c r="C65" s="69" t="s">
        <v>661</v>
      </c>
      <c r="D65" s="69" t="s">
        <v>662</v>
      </c>
      <c r="E65" s="73" t="s">
        <v>663</v>
      </c>
      <c r="F65" s="75" t="s">
        <v>664</v>
      </c>
      <c r="G65" s="69" t="s">
        <v>674</v>
      </c>
      <c r="H65" s="69" t="s">
        <v>675</v>
      </c>
      <c r="I65" s="76" t="s">
        <v>676</v>
      </c>
      <c r="J65" s="76" t="s">
        <v>449</v>
      </c>
    </row>
    <row r="66" spans="1:10" ht="25.5" customHeight="1" x14ac:dyDescent="0.45">
      <c r="A66" s="67">
        <f>VLOOKUP(C66,[1]Sheet2!$A$1:$C$13,2)</f>
        <v>6</v>
      </c>
      <c r="B66" s="68" t="s">
        <v>677</v>
      </c>
      <c r="C66" s="69" t="s">
        <v>661</v>
      </c>
      <c r="D66" s="69" t="s">
        <v>678</v>
      </c>
      <c r="E66" s="79" t="s">
        <v>679</v>
      </c>
      <c r="F66" s="75" t="s">
        <v>680</v>
      </c>
      <c r="G66" s="75" t="s">
        <v>665</v>
      </c>
      <c r="H66" s="79" t="s">
        <v>681</v>
      </c>
      <c r="I66" s="76" t="s">
        <v>678</v>
      </c>
      <c r="J66" s="77" t="s">
        <v>682</v>
      </c>
    </row>
    <row r="67" spans="1:10" ht="25.5" customHeight="1" x14ac:dyDescent="0.45">
      <c r="A67" s="67">
        <f>VLOOKUP(C67,[1]Sheet2!$A$1:$C$13,2)</f>
        <v>6</v>
      </c>
      <c r="B67" s="68" t="s">
        <v>683</v>
      </c>
      <c r="C67" s="69" t="s">
        <v>661</v>
      </c>
      <c r="D67" s="69" t="s">
        <v>684</v>
      </c>
      <c r="E67" s="69" t="s">
        <v>685</v>
      </c>
      <c r="F67" s="75" t="s">
        <v>680</v>
      </c>
      <c r="G67" s="69" t="s">
        <v>686</v>
      </c>
      <c r="H67" s="69" t="s">
        <v>687</v>
      </c>
      <c r="I67" s="80" t="s">
        <v>684</v>
      </c>
      <c r="J67" s="76" t="s">
        <v>449</v>
      </c>
    </row>
    <row r="68" spans="1:10" ht="25.5" customHeight="1" x14ac:dyDescent="0.45">
      <c r="A68" s="67">
        <f>VLOOKUP(C68,[1]Sheet2!$A$1:$C$13,2)</f>
        <v>6</v>
      </c>
      <c r="B68" s="68" t="s">
        <v>688</v>
      </c>
      <c r="C68" s="69" t="s">
        <v>661</v>
      </c>
      <c r="D68" s="69" t="s">
        <v>689</v>
      </c>
      <c r="E68" s="69" t="s">
        <v>690</v>
      </c>
      <c r="F68" s="75" t="s">
        <v>680</v>
      </c>
      <c r="G68" s="69" t="s">
        <v>665</v>
      </c>
      <c r="H68" s="69" t="s">
        <v>691</v>
      </c>
      <c r="I68" s="76" t="s">
        <v>689</v>
      </c>
      <c r="J68" s="76" t="s">
        <v>449</v>
      </c>
    </row>
    <row r="69" spans="1:10" ht="25.5" customHeight="1" x14ac:dyDescent="0.45">
      <c r="A69" s="67">
        <f>VLOOKUP(C69,[1]Sheet2!$A$1:$C$13,2)</f>
        <v>6</v>
      </c>
      <c r="B69" s="72" t="s">
        <v>692</v>
      </c>
      <c r="C69" s="69" t="s">
        <v>661</v>
      </c>
      <c r="D69" s="69" t="s">
        <v>693</v>
      </c>
      <c r="E69" s="69" t="s">
        <v>694</v>
      </c>
      <c r="F69" s="75" t="s">
        <v>695</v>
      </c>
      <c r="G69" s="69" t="s">
        <v>665</v>
      </c>
      <c r="H69" s="69"/>
    </row>
    <row r="70" spans="1:10" ht="25.5" customHeight="1" x14ac:dyDescent="0.45">
      <c r="A70" s="67">
        <v>9</v>
      </c>
      <c r="B70" s="102" t="str">
        <f>+B3</f>
        <v xml:space="preserve"> Select ... [ DCMA Business Capability ] first</v>
      </c>
      <c r="C70" s="75"/>
      <c r="D70" s="81"/>
      <c r="E70" s="75"/>
      <c r="F70" s="82"/>
      <c r="G70" s="75"/>
      <c r="H70" s="75"/>
      <c r="I70" s="83"/>
      <c r="J70" s="83"/>
    </row>
    <row r="71" spans="1:10" ht="25.5" customHeight="1" x14ac:dyDescent="0.45">
      <c r="A71" s="67">
        <f>VLOOKUP(C71,[1]Sheet2!$A$1:$C$13,2)</f>
        <v>9</v>
      </c>
      <c r="B71" s="79" t="s">
        <v>696</v>
      </c>
      <c r="C71" s="75" t="s">
        <v>697</v>
      </c>
      <c r="D71" s="81" t="s">
        <v>698</v>
      </c>
      <c r="E71" s="75" t="s">
        <v>492</v>
      </c>
      <c r="F71" s="82" t="s">
        <v>699</v>
      </c>
      <c r="G71" s="75" t="s">
        <v>492</v>
      </c>
      <c r="H71" s="75" t="s">
        <v>492</v>
      </c>
      <c r="I71" s="83" t="s">
        <v>665</v>
      </c>
      <c r="J71" s="83" t="s">
        <v>665</v>
      </c>
    </row>
    <row r="72" spans="1:10" ht="25.5" customHeight="1" x14ac:dyDescent="0.45">
      <c r="A72" s="67">
        <f>VLOOKUP(C72,[1]Sheet2!$A$1:$C$13,2)</f>
        <v>9</v>
      </c>
      <c r="B72" s="79" t="s">
        <v>700</v>
      </c>
      <c r="C72" s="75" t="s">
        <v>697</v>
      </c>
      <c r="D72" s="81" t="s">
        <v>701</v>
      </c>
      <c r="E72" s="75" t="s">
        <v>492</v>
      </c>
      <c r="F72" s="82" t="s">
        <v>702</v>
      </c>
      <c r="G72" s="75" t="s">
        <v>492</v>
      </c>
      <c r="H72" s="75" t="s">
        <v>492</v>
      </c>
      <c r="I72" s="83" t="s">
        <v>665</v>
      </c>
      <c r="J72" s="83" t="s">
        <v>665</v>
      </c>
    </row>
    <row r="73" spans="1:10" ht="25.5" customHeight="1" x14ac:dyDescent="0.45">
      <c r="A73" s="67">
        <v>7</v>
      </c>
      <c r="B73" s="102" t="str">
        <f>+B3</f>
        <v xml:space="preserve"> Select ... [ DCMA Business Capability ] first</v>
      </c>
      <c r="C73" s="69"/>
      <c r="D73" s="69"/>
      <c r="E73" s="70"/>
      <c r="F73" s="70"/>
      <c r="G73" s="75"/>
      <c r="H73" s="75"/>
    </row>
    <row r="74" spans="1:10" ht="25.5" customHeight="1" x14ac:dyDescent="0.45">
      <c r="A74" s="67">
        <f>VLOOKUP(C74,[1]Sheet2!$A$1:$C$13,2)</f>
        <v>7</v>
      </c>
      <c r="B74" s="68" t="s">
        <v>703</v>
      </c>
      <c r="C74" s="69" t="s">
        <v>704</v>
      </c>
      <c r="D74" s="69" t="s">
        <v>705</v>
      </c>
      <c r="E74" s="70" t="s">
        <v>706</v>
      </c>
      <c r="F74" s="70" t="s">
        <v>707</v>
      </c>
      <c r="G74" s="75" t="s">
        <v>708</v>
      </c>
      <c r="H74" s="75" t="s">
        <v>709</v>
      </c>
      <c r="I74" s="3" t="s">
        <v>665</v>
      </c>
    </row>
    <row r="75" spans="1:10" ht="25.5" customHeight="1" x14ac:dyDescent="0.45">
      <c r="A75" s="67">
        <f>VLOOKUP(C75,[1]Sheet2!$A$1:$C$13,2)</f>
        <v>7</v>
      </c>
      <c r="B75" s="68" t="s">
        <v>710</v>
      </c>
      <c r="C75" s="69" t="s">
        <v>704</v>
      </c>
      <c r="D75" s="69" t="s">
        <v>705</v>
      </c>
      <c r="E75" s="70" t="s">
        <v>706</v>
      </c>
      <c r="F75" s="70" t="s">
        <v>707</v>
      </c>
      <c r="G75" s="75" t="s">
        <v>708</v>
      </c>
      <c r="H75" s="75" t="s">
        <v>709</v>
      </c>
      <c r="I75" s="3" t="s">
        <v>665</v>
      </c>
    </row>
    <row r="76" spans="1:10" ht="25.5" customHeight="1" x14ac:dyDescent="0.45">
      <c r="A76" s="67">
        <f>VLOOKUP(C76,[1]Sheet2!$A$1:$C$13,2)</f>
        <v>7</v>
      </c>
      <c r="B76" s="68" t="s">
        <v>711</v>
      </c>
      <c r="C76" s="69" t="s">
        <v>704</v>
      </c>
      <c r="D76" s="69" t="s">
        <v>705</v>
      </c>
      <c r="E76" s="70" t="s">
        <v>706</v>
      </c>
      <c r="F76" s="70" t="s">
        <v>707</v>
      </c>
      <c r="G76" s="75" t="s">
        <v>708</v>
      </c>
      <c r="H76" s="75" t="s">
        <v>709</v>
      </c>
      <c r="I76" s="3" t="s">
        <v>665</v>
      </c>
    </row>
    <row r="77" spans="1:10" ht="25.5" customHeight="1" x14ac:dyDescent="0.45">
      <c r="A77" s="67">
        <f>VLOOKUP(C77,[1]Sheet2!$A$1:$C$13,2)</f>
        <v>7</v>
      </c>
      <c r="B77" s="68" t="s">
        <v>712</v>
      </c>
      <c r="C77" s="69" t="s">
        <v>704</v>
      </c>
      <c r="D77" s="69" t="s">
        <v>705</v>
      </c>
      <c r="E77" s="70" t="s">
        <v>706</v>
      </c>
      <c r="F77" s="70" t="s">
        <v>707</v>
      </c>
      <c r="G77" s="75" t="s">
        <v>708</v>
      </c>
      <c r="H77" s="75" t="s">
        <v>709</v>
      </c>
      <c r="I77" s="3" t="s">
        <v>665</v>
      </c>
    </row>
    <row r="78" spans="1:10" ht="25.5" customHeight="1" x14ac:dyDescent="0.45">
      <c r="A78" s="67">
        <f>VLOOKUP(C78,[1]Sheet2!$A$1:$C$13,2)</f>
        <v>7</v>
      </c>
      <c r="B78" s="68" t="s">
        <v>713</v>
      </c>
      <c r="C78" s="69" t="s">
        <v>704</v>
      </c>
      <c r="D78" s="69" t="s">
        <v>714</v>
      </c>
      <c r="E78" s="70" t="s">
        <v>715</v>
      </c>
      <c r="F78" s="70" t="s">
        <v>716</v>
      </c>
      <c r="G78" s="75" t="s">
        <v>717</v>
      </c>
      <c r="H78" s="75" t="s">
        <v>718</v>
      </c>
      <c r="I78" s="3" t="s">
        <v>719</v>
      </c>
      <c r="J78" s="3" t="s">
        <v>449</v>
      </c>
    </row>
    <row r="79" spans="1:10" ht="25.5" customHeight="1" x14ac:dyDescent="0.45">
      <c r="A79" s="67">
        <f>VLOOKUP(C79,[1]Sheet2!$A$1:$C$13,2)</f>
        <v>7</v>
      </c>
      <c r="B79" s="68" t="s">
        <v>720</v>
      </c>
      <c r="C79" s="69" t="s">
        <v>704</v>
      </c>
      <c r="D79" s="69" t="s">
        <v>714</v>
      </c>
      <c r="E79" s="70" t="s">
        <v>715</v>
      </c>
      <c r="F79" s="70" t="s">
        <v>716</v>
      </c>
      <c r="G79" s="75" t="s">
        <v>721</v>
      </c>
      <c r="H79" s="75" t="s">
        <v>722</v>
      </c>
      <c r="I79" s="3" t="s">
        <v>719</v>
      </c>
      <c r="J79" s="3" t="s">
        <v>564</v>
      </c>
    </row>
    <row r="80" spans="1:10" ht="25.5" customHeight="1" x14ac:dyDescent="0.45">
      <c r="A80" s="67">
        <f>VLOOKUP(C80,[1]Sheet2!$A$1:$C$13,2)</f>
        <v>8</v>
      </c>
      <c r="B80" s="98" t="s">
        <v>723</v>
      </c>
      <c r="C80" s="99" t="s">
        <v>724</v>
      </c>
      <c r="D80" s="69" t="s">
        <v>725</v>
      </c>
      <c r="E80" s="75" t="s">
        <v>726</v>
      </c>
      <c r="F80" s="75" t="s">
        <v>727</v>
      </c>
      <c r="G80" s="70"/>
      <c r="H80" s="75" t="s">
        <v>728</v>
      </c>
      <c r="I80" s="3" t="s">
        <v>729</v>
      </c>
      <c r="J80" s="3" t="s">
        <v>449</v>
      </c>
    </row>
    <row r="81" spans="1:11" ht="25.5" customHeight="1" x14ac:dyDescent="0.45">
      <c r="A81" s="67">
        <f>VLOOKUP(C81,[1]Sheet2!$A$1:$C$13,2)</f>
        <v>8</v>
      </c>
      <c r="B81" s="98" t="s">
        <v>730</v>
      </c>
      <c r="C81" s="99" t="s">
        <v>724</v>
      </c>
      <c r="D81" s="69" t="s">
        <v>731</v>
      </c>
      <c r="E81" s="69" t="s">
        <v>732</v>
      </c>
      <c r="F81" s="69" t="s">
        <v>733</v>
      </c>
      <c r="G81" s="69" t="s">
        <v>734</v>
      </c>
      <c r="H81" s="69" t="s">
        <v>735</v>
      </c>
      <c r="I81" s="3" t="s">
        <v>736</v>
      </c>
      <c r="J81" s="3" t="s">
        <v>449</v>
      </c>
    </row>
    <row r="82" spans="1:11" ht="25.5" customHeight="1" x14ac:dyDescent="0.45">
      <c r="A82" s="67">
        <f>VLOOKUP(C82,[1]Sheet2!$A$1:$C$13,2)</f>
        <v>8</v>
      </c>
      <c r="B82" s="98" t="s">
        <v>737</v>
      </c>
      <c r="C82" s="99" t="s">
        <v>724</v>
      </c>
      <c r="D82" s="69" t="s">
        <v>738</v>
      </c>
      <c r="E82" s="69" t="s">
        <v>732</v>
      </c>
      <c r="F82" s="69" t="s">
        <v>739</v>
      </c>
      <c r="G82" s="69" t="s">
        <v>740</v>
      </c>
      <c r="H82" s="69" t="s">
        <v>741</v>
      </c>
      <c r="I82" s="3" t="s">
        <v>742</v>
      </c>
      <c r="J82" s="3" t="s">
        <v>449</v>
      </c>
    </row>
    <row r="83" spans="1:11" ht="25.5" customHeight="1" x14ac:dyDescent="0.45">
      <c r="A83" s="67">
        <f>VLOOKUP(C83,[1]Sheet2!$A$1:$C$13,2)</f>
        <v>8</v>
      </c>
      <c r="B83" s="98" t="s">
        <v>743</v>
      </c>
      <c r="C83" s="99" t="s">
        <v>724</v>
      </c>
      <c r="D83" s="69" t="s">
        <v>738</v>
      </c>
      <c r="E83" s="69" t="s">
        <v>732</v>
      </c>
      <c r="F83" s="69" t="s">
        <v>739</v>
      </c>
      <c r="G83" s="69" t="s">
        <v>740</v>
      </c>
      <c r="H83" s="69" t="s">
        <v>744</v>
      </c>
      <c r="I83" s="3" t="s">
        <v>742</v>
      </c>
      <c r="J83" s="3" t="s">
        <v>449</v>
      </c>
    </row>
    <row r="84" spans="1:11" ht="25.5" customHeight="1" x14ac:dyDescent="0.45">
      <c r="A84" s="67">
        <f>VLOOKUP(C84,[1]Sheet2!$A$1:$C$13,2)</f>
        <v>8</v>
      </c>
      <c r="B84" s="98" t="s">
        <v>745</v>
      </c>
      <c r="C84" s="99" t="s">
        <v>724</v>
      </c>
      <c r="D84" s="69" t="s">
        <v>746</v>
      </c>
      <c r="E84" s="69" t="s">
        <v>732</v>
      </c>
      <c r="F84" s="69" t="s">
        <v>747</v>
      </c>
      <c r="G84" s="69" t="s">
        <v>748</v>
      </c>
      <c r="H84" s="69" t="s">
        <v>749</v>
      </c>
      <c r="I84" s="3" t="s">
        <v>742</v>
      </c>
      <c r="J84" s="3" t="s">
        <v>449</v>
      </c>
    </row>
    <row r="85" spans="1:11" ht="25.5" customHeight="1" x14ac:dyDescent="0.45">
      <c r="A85" s="67">
        <f>VLOOKUP(C85,[1]Sheet2!$A$1:$C$13,2)</f>
        <v>8</v>
      </c>
      <c r="B85" s="98" t="s">
        <v>750</v>
      </c>
      <c r="C85" s="99" t="s">
        <v>724</v>
      </c>
      <c r="D85" s="69" t="s">
        <v>751</v>
      </c>
      <c r="E85" s="69" t="s">
        <v>752</v>
      </c>
      <c r="F85" s="69" t="s">
        <v>753</v>
      </c>
      <c r="G85" s="69"/>
      <c r="H85" s="69" t="s">
        <v>754</v>
      </c>
      <c r="I85" s="3" t="s">
        <v>742</v>
      </c>
      <c r="J85" s="3" t="s">
        <v>449</v>
      </c>
    </row>
    <row r="86" spans="1:11" ht="25.5" customHeight="1" x14ac:dyDescent="0.45">
      <c r="A86" s="67">
        <v>10</v>
      </c>
      <c r="B86" s="102" t="str">
        <f>+B3</f>
        <v xml:space="preserve"> Select ... [ DCMA Business Capability ] first</v>
      </c>
      <c r="C86" s="69"/>
      <c r="D86" s="69"/>
      <c r="E86" s="84"/>
      <c r="F86" s="85"/>
      <c r="G86" s="75"/>
      <c r="H86" s="75"/>
    </row>
    <row r="87" spans="1:11" ht="25.5" customHeight="1" x14ac:dyDescent="0.45">
      <c r="A87" s="67">
        <f>VLOOKUP(C87,[1]Sheet2!$A$1:$C$13,2)</f>
        <v>10</v>
      </c>
      <c r="B87" s="68" t="s">
        <v>755</v>
      </c>
      <c r="C87" s="69" t="s">
        <v>756</v>
      </c>
      <c r="D87" s="69" t="s">
        <v>757</v>
      </c>
      <c r="E87" s="84" t="s">
        <v>758</v>
      </c>
      <c r="F87" s="85" t="s">
        <v>759</v>
      </c>
      <c r="G87" s="75" t="s">
        <v>760</v>
      </c>
      <c r="H87" s="75" t="s">
        <v>761</v>
      </c>
      <c r="I87" s="3" t="s">
        <v>762</v>
      </c>
      <c r="J87" s="3" t="s">
        <v>564</v>
      </c>
    </row>
    <row r="88" spans="1:11" ht="25.5" customHeight="1" x14ac:dyDescent="0.45">
      <c r="A88" s="67">
        <f>VLOOKUP(C88,[1]Sheet2!$A$1:$C$13,2)</f>
        <v>10</v>
      </c>
      <c r="B88" s="68" t="s">
        <v>763</v>
      </c>
      <c r="C88" s="69" t="s">
        <v>756</v>
      </c>
      <c r="D88" s="69" t="s">
        <v>764</v>
      </c>
      <c r="E88" s="79" t="s">
        <v>765</v>
      </c>
      <c r="F88" s="85" t="s">
        <v>766</v>
      </c>
      <c r="G88" s="69" t="s">
        <v>665</v>
      </c>
      <c r="H88" s="69" t="s">
        <v>761</v>
      </c>
      <c r="I88" s="3" t="s">
        <v>767</v>
      </c>
      <c r="J88" s="3" t="s">
        <v>564</v>
      </c>
    </row>
    <row r="89" spans="1:11" ht="25.5" customHeight="1" x14ac:dyDescent="0.45">
      <c r="A89" s="67">
        <f>VLOOKUP(C89,[1]Sheet2!$A$1:$C$13,2)</f>
        <v>10</v>
      </c>
      <c r="B89" s="68" t="s">
        <v>768</v>
      </c>
      <c r="C89" s="69" t="s">
        <v>756</v>
      </c>
      <c r="D89" s="69" t="s">
        <v>769</v>
      </c>
      <c r="E89" s="69" t="s">
        <v>770</v>
      </c>
      <c r="F89" s="85" t="s">
        <v>771</v>
      </c>
      <c r="G89" s="69" t="s">
        <v>760</v>
      </c>
      <c r="H89" s="69" t="s">
        <v>772</v>
      </c>
      <c r="I89" s="3" t="s">
        <v>773</v>
      </c>
      <c r="J89" s="3" t="s">
        <v>449</v>
      </c>
    </row>
    <row r="90" spans="1:11" ht="25.5" customHeight="1" x14ac:dyDescent="0.45">
      <c r="A90" s="67">
        <f>VLOOKUP(C90,[1]Sheet2!$A$1:$C$13,2)</f>
        <v>10</v>
      </c>
      <c r="B90" s="68" t="s">
        <v>774</v>
      </c>
      <c r="C90" s="69" t="s">
        <v>756</v>
      </c>
      <c r="D90" s="69" t="s">
        <v>775</v>
      </c>
      <c r="E90" s="79" t="s">
        <v>776</v>
      </c>
      <c r="F90" s="86"/>
      <c r="G90" s="69"/>
      <c r="H90" s="69"/>
      <c r="I90" s="3" t="s">
        <v>777</v>
      </c>
    </row>
    <row r="91" spans="1:11" ht="25.5" customHeight="1" x14ac:dyDescent="0.45">
      <c r="A91" s="67">
        <f>VLOOKUP(C91,[1]Sheet2!$A$1:$C$13,2)</f>
        <v>10</v>
      </c>
      <c r="B91" s="68" t="s">
        <v>778</v>
      </c>
      <c r="C91" s="69" t="s">
        <v>756</v>
      </c>
      <c r="D91" s="69" t="s">
        <v>779</v>
      </c>
      <c r="E91" s="87" t="s">
        <v>780</v>
      </c>
      <c r="F91" s="85" t="s">
        <v>781</v>
      </c>
      <c r="G91" s="69" t="s">
        <v>665</v>
      </c>
      <c r="H91" s="69" t="s">
        <v>761</v>
      </c>
      <c r="I91" s="3" t="s">
        <v>782</v>
      </c>
      <c r="J91" s="3" t="s">
        <v>564</v>
      </c>
    </row>
    <row r="92" spans="1:11" ht="25.5" customHeight="1" x14ac:dyDescent="0.45">
      <c r="A92" s="67">
        <f>VLOOKUP(C92,[1]Sheet2!$A$1:$C$13,2)</f>
        <v>10</v>
      </c>
      <c r="B92" s="68" t="s">
        <v>783</v>
      </c>
      <c r="C92" s="69" t="s">
        <v>756</v>
      </c>
      <c r="D92" s="69" t="s">
        <v>779</v>
      </c>
      <c r="E92" s="79" t="s">
        <v>784</v>
      </c>
      <c r="F92" s="85" t="s">
        <v>781</v>
      </c>
      <c r="G92" s="69" t="s">
        <v>665</v>
      </c>
      <c r="H92" s="69" t="s">
        <v>785</v>
      </c>
      <c r="I92" s="3" t="s">
        <v>786</v>
      </c>
      <c r="J92" s="3" t="s">
        <v>564</v>
      </c>
      <c r="K92" s="3" t="s">
        <v>787</v>
      </c>
    </row>
    <row r="93" spans="1:11" ht="25.5" customHeight="1" x14ac:dyDescent="0.45">
      <c r="A93" s="67">
        <f>VLOOKUP(C93,[1]Sheet2!$A$1:$C$13,2)</f>
        <v>10</v>
      </c>
      <c r="B93" s="68" t="s">
        <v>788</v>
      </c>
      <c r="C93" s="69" t="s">
        <v>756</v>
      </c>
      <c r="D93" s="69" t="s">
        <v>789</v>
      </c>
      <c r="E93" s="79" t="s">
        <v>790</v>
      </c>
      <c r="F93" s="86" t="s">
        <v>791</v>
      </c>
      <c r="G93" s="69" t="s">
        <v>665</v>
      </c>
      <c r="H93" s="69" t="s">
        <v>792</v>
      </c>
      <c r="I93" s="3" t="s">
        <v>793</v>
      </c>
      <c r="J93" s="3" t="s">
        <v>564</v>
      </c>
    </row>
    <row r="94" spans="1:11" ht="25.5" customHeight="1" x14ac:dyDescent="0.45">
      <c r="A94" s="67">
        <f>VLOOKUP(C94,[1]Sheet2!$A$1:$C$13,2)</f>
        <v>10</v>
      </c>
      <c r="B94" s="68" t="s">
        <v>794</v>
      </c>
      <c r="C94" s="69" t="s">
        <v>756</v>
      </c>
      <c r="D94" s="69" t="s">
        <v>795</v>
      </c>
      <c r="E94" s="79" t="s">
        <v>796</v>
      </c>
      <c r="F94" s="86" t="s">
        <v>797</v>
      </c>
      <c r="G94" s="69" t="s">
        <v>798</v>
      </c>
      <c r="H94" s="69" t="s">
        <v>761</v>
      </c>
      <c r="I94" s="3" t="s">
        <v>799</v>
      </c>
      <c r="J94" s="3" t="s">
        <v>564</v>
      </c>
    </row>
    <row r="95" spans="1:11" ht="25.5" customHeight="1" x14ac:dyDescent="0.45">
      <c r="A95" s="67">
        <f>VLOOKUP(C95,[1]Sheet2!$A$1:$C$13,2)</f>
        <v>10</v>
      </c>
      <c r="B95" s="72" t="s">
        <v>800</v>
      </c>
      <c r="C95" s="69" t="s">
        <v>756</v>
      </c>
      <c r="D95" s="69" t="s">
        <v>801</v>
      </c>
      <c r="E95" s="79" t="s">
        <v>802</v>
      </c>
      <c r="F95" s="86" t="s">
        <v>797</v>
      </c>
      <c r="G95" s="69" t="s">
        <v>665</v>
      </c>
      <c r="H95" s="69" t="s">
        <v>761</v>
      </c>
      <c r="I95" s="3" t="s">
        <v>803</v>
      </c>
      <c r="J95" s="3" t="s">
        <v>564</v>
      </c>
    </row>
    <row r="96" spans="1:11" ht="25.5" customHeight="1" x14ac:dyDescent="0.45">
      <c r="A96" s="67">
        <f>VLOOKUP(C96,[1]Sheet2!$A$1:$C$13,2)</f>
        <v>10</v>
      </c>
      <c r="B96" s="68" t="s">
        <v>804</v>
      </c>
      <c r="C96" s="69" t="s">
        <v>756</v>
      </c>
      <c r="D96" s="69" t="s">
        <v>805</v>
      </c>
      <c r="E96" s="79" t="s">
        <v>806</v>
      </c>
      <c r="F96" s="86" t="s">
        <v>807</v>
      </c>
      <c r="G96" s="74" t="s">
        <v>760</v>
      </c>
      <c r="H96" s="74" t="s">
        <v>761</v>
      </c>
      <c r="I96" s="3" t="s">
        <v>808</v>
      </c>
    </row>
    <row r="97" spans="1:11" ht="25.5" customHeight="1" x14ac:dyDescent="0.45">
      <c r="A97" s="67">
        <f>VLOOKUP(C97,[1]Sheet2!$A$1:$C$13,2)</f>
        <v>10</v>
      </c>
      <c r="B97" s="68" t="s">
        <v>809</v>
      </c>
      <c r="C97" s="69" t="s">
        <v>756</v>
      </c>
      <c r="D97" s="69" t="s">
        <v>810</v>
      </c>
      <c r="E97" s="79" t="s">
        <v>811</v>
      </c>
      <c r="F97" s="86" t="s">
        <v>812</v>
      </c>
      <c r="G97" s="69" t="s">
        <v>760</v>
      </c>
      <c r="H97" s="69" t="s">
        <v>761</v>
      </c>
      <c r="I97" s="3" t="s">
        <v>813</v>
      </c>
    </row>
    <row r="98" spans="1:11" ht="25.5" customHeight="1" x14ac:dyDescent="0.45">
      <c r="A98" s="67">
        <f>VLOOKUP(C98,[1]Sheet2!$A$1:$C$13,2)</f>
        <v>10</v>
      </c>
      <c r="B98" s="68" t="s">
        <v>814</v>
      </c>
      <c r="C98" s="69" t="s">
        <v>756</v>
      </c>
      <c r="D98" s="69" t="s">
        <v>815</v>
      </c>
      <c r="E98" s="79" t="s">
        <v>816</v>
      </c>
      <c r="F98" s="86" t="s">
        <v>817</v>
      </c>
      <c r="G98" s="69" t="s">
        <v>760</v>
      </c>
      <c r="H98" s="69" t="s">
        <v>761</v>
      </c>
      <c r="I98" s="3" t="s">
        <v>818</v>
      </c>
    </row>
    <row r="99" spans="1:11" ht="25.5" customHeight="1" x14ac:dyDescent="0.45">
      <c r="A99" s="67">
        <f>VLOOKUP(C99,[1]Sheet2!$A$1:$C$13,2)</f>
        <v>10</v>
      </c>
      <c r="B99" s="68" t="s">
        <v>819</v>
      </c>
      <c r="C99" s="69" t="s">
        <v>756</v>
      </c>
      <c r="D99" s="69" t="s">
        <v>815</v>
      </c>
      <c r="E99" s="88" t="s">
        <v>820</v>
      </c>
      <c r="F99" s="86" t="s">
        <v>821</v>
      </c>
      <c r="G99" s="69" t="s">
        <v>760</v>
      </c>
      <c r="H99" s="69" t="s">
        <v>761</v>
      </c>
      <c r="I99" s="3" t="s">
        <v>818</v>
      </c>
    </row>
    <row r="100" spans="1:11" ht="25.5" customHeight="1" x14ac:dyDescent="0.45">
      <c r="A100" s="67">
        <f>VLOOKUP(C100,[1]Sheet2!$A$1:$C$13,2)</f>
        <v>10</v>
      </c>
      <c r="B100" s="68" t="s">
        <v>822</v>
      </c>
      <c r="C100" s="69" t="s">
        <v>756</v>
      </c>
      <c r="D100" s="69" t="s">
        <v>823</v>
      </c>
      <c r="E100" s="87" t="s">
        <v>824</v>
      </c>
      <c r="F100" s="86" t="s">
        <v>825</v>
      </c>
      <c r="G100" s="69" t="s">
        <v>760</v>
      </c>
      <c r="H100" s="69" t="s">
        <v>761</v>
      </c>
      <c r="I100" s="3" t="s">
        <v>826</v>
      </c>
    </row>
    <row r="101" spans="1:11" ht="25.5" customHeight="1" x14ac:dyDescent="0.45">
      <c r="A101" s="67">
        <f>VLOOKUP(C101,[1]Sheet2!$A$1:$C$13,2)</f>
        <v>10</v>
      </c>
      <c r="B101" s="72" t="s">
        <v>827</v>
      </c>
      <c r="C101" s="69" t="s">
        <v>756</v>
      </c>
      <c r="D101" s="69" t="s">
        <v>828</v>
      </c>
      <c r="E101" s="79" t="s">
        <v>829</v>
      </c>
      <c r="F101" s="86" t="s">
        <v>830</v>
      </c>
      <c r="G101" s="69" t="s">
        <v>665</v>
      </c>
      <c r="H101" s="69" t="s">
        <v>761</v>
      </c>
      <c r="I101" s="3" t="s">
        <v>831</v>
      </c>
      <c r="J101" s="3" t="s">
        <v>832</v>
      </c>
    </row>
    <row r="102" spans="1:11" ht="25.5" customHeight="1" x14ac:dyDescent="0.45">
      <c r="A102" s="67">
        <f>VLOOKUP(C102,[1]Sheet2!$A$1:$C$13,2)</f>
        <v>10</v>
      </c>
      <c r="B102" s="68" t="s">
        <v>833</v>
      </c>
      <c r="C102" s="69" t="s">
        <v>756</v>
      </c>
      <c r="D102" s="69" t="s">
        <v>834</v>
      </c>
      <c r="E102" s="79" t="s">
        <v>835</v>
      </c>
      <c r="F102" s="85" t="s">
        <v>836</v>
      </c>
      <c r="G102" s="69" t="s">
        <v>665</v>
      </c>
      <c r="H102" s="69" t="s">
        <v>761</v>
      </c>
      <c r="I102" s="3" t="s">
        <v>837</v>
      </c>
      <c r="J102" s="3" t="s">
        <v>449</v>
      </c>
    </row>
    <row r="103" spans="1:11" ht="25.5" customHeight="1" x14ac:dyDescent="0.45">
      <c r="A103" s="67">
        <f>VLOOKUP(C103,[1]Sheet2!$A$1:$C$13,2)</f>
        <v>10</v>
      </c>
      <c r="B103" s="68" t="s">
        <v>838</v>
      </c>
      <c r="C103" s="69" t="s">
        <v>756</v>
      </c>
      <c r="D103" s="69" t="s">
        <v>839</v>
      </c>
      <c r="E103" s="79" t="s">
        <v>840</v>
      </c>
      <c r="F103" s="86"/>
      <c r="G103" s="69"/>
      <c r="H103" s="69"/>
      <c r="I103" s="3" t="s">
        <v>841</v>
      </c>
    </row>
    <row r="104" spans="1:11" ht="25.5" customHeight="1" x14ac:dyDescent="0.45">
      <c r="A104" s="67">
        <f>VLOOKUP(C104,[1]Sheet2!$A$1:$C$13,2)</f>
        <v>10</v>
      </c>
      <c r="B104" s="68" t="s">
        <v>842</v>
      </c>
      <c r="C104" s="69" t="s">
        <v>756</v>
      </c>
      <c r="D104" s="69" t="s">
        <v>843</v>
      </c>
      <c r="E104" s="79" t="s">
        <v>844</v>
      </c>
      <c r="F104" s="86" t="s">
        <v>845</v>
      </c>
      <c r="G104" s="69" t="s">
        <v>665</v>
      </c>
      <c r="H104" s="69" t="s">
        <v>846</v>
      </c>
      <c r="I104" s="3" t="s">
        <v>847</v>
      </c>
      <c r="J104" s="3" t="s">
        <v>449</v>
      </c>
    </row>
    <row r="105" spans="1:11" ht="25.5" customHeight="1" x14ac:dyDescent="0.45">
      <c r="A105" s="67">
        <v>11</v>
      </c>
      <c r="B105" s="102" t="str">
        <f>+B3</f>
        <v xml:space="preserve"> Select ... [ DCMA Business Capability ] first</v>
      </c>
      <c r="C105" s="69"/>
      <c r="D105" s="69"/>
      <c r="E105" s="75"/>
      <c r="F105" s="75"/>
      <c r="G105" s="75"/>
      <c r="H105" s="69"/>
      <c r="K105" s="78"/>
    </row>
    <row r="106" spans="1:11" ht="25.5" customHeight="1" x14ac:dyDescent="0.45">
      <c r="A106" s="67">
        <f>VLOOKUP(C106,[1]Sheet2!$A$1:$C$13,2)</f>
        <v>11</v>
      </c>
      <c r="B106" s="97" t="s">
        <v>848</v>
      </c>
      <c r="C106" s="69" t="s">
        <v>849</v>
      </c>
      <c r="D106" s="69" t="s">
        <v>850</v>
      </c>
      <c r="E106" s="75" t="s">
        <v>851</v>
      </c>
      <c r="F106" s="75" t="s">
        <v>852</v>
      </c>
      <c r="G106" s="75" t="s">
        <v>492</v>
      </c>
      <c r="H106" s="69" t="s">
        <v>761</v>
      </c>
      <c r="I106" s="3" t="s">
        <v>853</v>
      </c>
      <c r="J106" s="3" t="s">
        <v>449</v>
      </c>
      <c r="K106" s="78"/>
    </row>
    <row r="107" spans="1:11" ht="25.5" customHeight="1" x14ac:dyDescent="0.45">
      <c r="A107" s="67">
        <f>VLOOKUP(C107,[1]Sheet2!$A$1:$C$13,2)</f>
        <v>11</v>
      </c>
      <c r="B107" s="97" t="s">
        <v>854</v>
      </c>
      <c r="C107" s="69" t="s">
        <v>849</v>
      </c>
      <c r="D107" s="69" t="s">
        <v>855</v>
      </c>
      <c r="E107" s="69" t="s">
        <v>856</v>
      </c>
      <c r="F107" s="69" t="s">
        <v>857</v>
      </c>
      <c r="G107" s="69" t="s">
        <v>858</v>
      </c>
      <c r="H107" s="69" t="s">
        <v>492</v>
      </c>
      <c r="I107" s="3" t="s">
        <v>665</v>
      </c>
      <c r="J107" s="3" t="s">
        <v>665</v>
      </c>
      <c r="K107" s="78"/>
    </row>
    <row r="108" spans="1:11" ht="25.5" customHeight="1" x14ac:dyDescent="0.45">
      <c r="A108" s="67">
        <f>VLOOKUP(C108,[1]Sheet2!$A$1:$C$13,2)</f>
        <v>11</v>
      </c>
      <c r="B108" s="97" t="s">
        <v>859</v>
      </c>
      <c r="C108" s="69" t="s">
        <v>849</v>
      </c>
      <c r="D108" s="69" t="s">
        <v>860</v>
      </c>
      <c r="E108" s="69" t="s">
        <v>861</v>
      </c>
      <c r="F108" s="73" t="s">
        <v>862</v>
      </c>
      <c r="G108" s="69" t="s">
        <v>863</v>
      </c>
      <c r="H108" s="69" t="s">
        <v>492</v>
      </c>
      <c r="I108" s="3" t="s">
        <v>665</v>
      </c>
      <c r="J108" s="3" t="s">
        <v>665</v>
      </c>
      <c r="K108" s="78"/>
    </row>
    <row r="109" spans="1:11" ht="25.5" customHeight="1" x14ac:dyDescent="0.45">
      <c r="A109" s="67">
        <f>VLOOKUP(C109,[1]Sheet2!$A$1:$C$13,2)</f>
        <v>11</v>
      </c>
      <c r="B109" s="97" t="s">
        <v>864</v>
      </c>
      <c r="C109" s="69" t="s">
        <v>849</v>
      </c>
      <c r="D109" s="69" t="s">
        <v>865</v>
      </c>
      <c r="E109" s="69" t="s">
        <v>866</v>
      </c>
      <c r="F109" s="69" t="s">
        <v>867</v>
      </c>
      <c r="G109" s="69" t="s">
        <v>868</v>
      </c>
      <c r="H109" s="69" t="s">
        <v>492</v>
      </c>
      <c r="I109" s="3" t="s">
        <v>665</v>
      </c>
      <c r="J109" s="3" t="s">
        <v>665</v>
      </c>
      <c r="K109" s="78"/>
    </row>
    <row r="110" spans="1:11" ht="25.5" customHeight="1" x14ac:dyDescent="0.45">
      <c r="A110" s="67">
        <f>VLOOKUP(C110,[1]Sheet2!$A$1:$C$13,2)</f>
        <v>11</v>
      </c>
      <c r="B110" s="97" t="s">
        <v>869</v>
      </c>
      <c r="C110" s="69" t="s">
        <v>849</v>
      </c>
      <c r="D110" s="69" t="s">
        <v>870</v>
      </c>
      <c r="E110" s="69" t="s">
        <v>871</v>
      </c>
      <c r="F110" s="69" t="s">
        <v>872</v>
      </c>
      <c r="G110" s="69" t="s">
        <v>873</v>
      </c>
      <c r="H110" s="69" t="s">
        <v>761</v>
      </c>
      <c r="I110" s="3" t="s">
        <v>853</v>
      </c>
      <c r="J110" s="3" t="s">
        <v>449</v>
      </c>
      <c r="K110" s="78"/>
    </row>
    <row r="111" spans="1:11" ht="25.5" customHeight="1" x14ac:dyDescent="0.45">
      <c r="A111" s="67">
        <f>VLOOKUP(C111,[1]Sheet2!$A$1:$C$13,2)</f>
        <v>11</v>
      </c>
      <c r="B111" s="97" t="s">
        <v>874</v>
      </c>
      <c r="C111" s="69" t="s">
        <v>849</v>
      </c>
      <c r="D111" s="69" t="s">
        <v>875</v>
      </c>
      <c r="E111" s="69" t="s">
        <v>876</v>
      </c>
      <c r="F111" s="69" t="s">
        <v>877</v>
      </c>
      <c r="G111" s="69" t="s">
        <v>878</v>
      </c>
      <c r="H111" s="69" t="s">
        <v>878</v>
      </c>
      <c r="I111" s="3" t="s">
        <v>665</v>
      </c>
      <c r="J111" s="3" t="s">
        <v>665</v>
      </c>
      <c r="K111" s="78"/>
    </row>
    <row r="112" spans="1:11" ht="25.5" customHeight="1" x14ac:dyDescent="0.45">
      <c r="A112" s="67">
        <f>VLOOKUP(C112,[1]Sheet2!$A$1:$C$13,2)</f>
        <v>11</v>
      </c>
      <c r="B112" s="97" t="s">
        <v>879</v>
      </c>
      <c r="C112" s="69" t="s">
        <v>849</v>
      </c>
      <c r="D112" s="69" t="s">
        <v>865</v>
      </c>
      <c r="E112" s="69" t="s">
        <v>866</v>
      </c>
      <c r="F112" s="69" t="s">
        <v>867</v>
      </c>
      <c r="G112" s="69" t="s">
        <v>873</v>
      </c>
      <c r="H112" s="69" t="s">
        <v>492</v>
      </c>
      <c r="I112" s="3" t="s">
        <v>665</v>
      </c>
      <c r="J112" s="3" t="s">
        <v>665</v>
      </c>
      <c r="K112" s="78"/>
    </row>
    <row r="113" spans="1:11" ht="25.5" customHeight="1" x14ac:dyDescent="0.45">
      <c r="A113" s="67">
        <f>VLOOKUP(C113,[1]Sheet2!$A$1:$C$13,2)</f>
        <v>11</v>
      </c>
      <c r="B113" s="97" t="s">
        <v>880</v>
      </c>
      <c r="C113" s="69" t="s">
        <v>849</v>
      </c>
      <c r="D113" s="69" t="s">
        <v>875</v>
      </c>
      <c r="E113" s="69" t="s">
        <v>881</v>
      </c>
      <c r="F113" s="69" t="s">
        <v>877</v>
      </c>
      <c r="G113" s="69" t="s">
        <v>882</v>
      </c>
      <c r="H113" s="69" t="s">
        <v>878</v>
      </c>
      <c r="I113" s="3" t="s">
        <v>665</v>
      </c>
      <c r="J113" s="3" t="s">
        <v>665</v>
      </c>
      <c r="K113" s="78" t="s">
        <v>883</v>
      </c>
    </row>
    <row r="114" spans="1:11" ht="25.5" customHeight="1" x14ac:dyDescent="0.45">
      <c r="A114" s="67">
        <f>VLOOKUP(C114,[1]Sheet2!$A$1:$C$13,2)</f>
        <v>11</v>
      </c>
      <c r="B114" s="97" t="s">
        <v>884</v>
      </c>
      <c r="C114" s="69" t="s">
        <v>849</v>
      </c>
      <c r="D114" s="69" t="s">
        <v>885</v>
      </c>
      <c r="E114" s="69" t="s">
        <v>878</v>
      </c>
      <c r="F114" s="69" t="s">
        <v>877</v>
      </c>
      <c r="G114" s="69" t="s">
        <v>878</v>
      </c>
      <c r="H114" s="69" t="s">
        <v>878</v>
      </c>
      <c r="I114" s="3" t="s">
        <v>665</v>
      </c>
      <c r="J114" s="3" t="s">
        <v>665</v>
      </c>
      <c r="K114" s="78"/>
    </row>
    <row r="115" spans="1:11" ht="25.5" customHeight="1" x14ac:dyDescent="0.45">
      <c r="A115" s="67">
        <f>VLOOKUP(C115,[1]Sheet2!$A$1:$C$13,2)</f>
        <v>11</v>
      </c>
      <c r="B115" s="97" t="s">
        <v>886</v>
      </c>
      <c r="C115" s="69" t="s">
        <v>849</v>
      </c>
      <c r="D115" s="69" t="s">
        <v>887</v>
      </c>
      <c r="E115" s="69" t="s">
        <v>888</v>
      </c>
      <c r="F115" s="69" t="s">
        <v>877</v>
      </c>
      <c r="G115" s="69" t="s">
        <v>878</v>
      </c>
      <c r="H115" s="69" t="s">
        <v>492</v>
      </c>
      <c r="I115" s="3" t="s">
        <v>665</v>
      </c>
      <c r="J115" s="3" t="s">
        <v>665</v>
      </c>
      <c r="K115" s="78"/>
    </row>
    <row r="116" spans="1:11" ht="25.5" customHeight="1" x14ac:dyDescent="0.45">
      <c r="A116" s="67">
        <f>VLOOKUP(C116,[1]Sheet2!$A$1:$C$13,2)</f>
        <v>11</v>
      </c>
      <c r="B116" s="97" t="s">
        <v>889</v>
      </c>
      <c r="C116" s="69" t="s">
        <v>849</v>
      </c>
      <c r="D116" s="69" t="s">
        <v>887</v>
      </c>
      <c r="E116" s="69" t="s">
        <v>888</v>
      </c>
      <c r="F116" s="69" t="s">
        <v>877</v>
      </c>
      <c r="G116" s="69" t="s">
        <v>878</v>
      </c>
      <c r="H116" s="69" t="s">
        <v>492</v>
      </c>
      <c r="I116" s="3" t="s">
        <v>665</v>
      </c>
      <c r="J116" s="3" t="s">
        <v>665</v>
      </c>
      <c r="K116" s="78"/>
    </row>
    <row r="117" spans="1:11" ht="25.5" customHeight="1" x14ac:dyDescent="0.45">
      <c r="A117" s="67">
        <f>VLOOKUP(C117,[1]Sheet2!$A$1:$C$13,2)</f>
        <v>11</v>
      </c>
      <c r="B117" s="97" t="s">
        <v>890</v>
      </c>
      <c r="C117" s="69" t="s">
        <v>849</v>
      </c>
      <c r="D117" s="69" t="s">
        <v>891</v>
      </c>
      <c r="E117" s="69" t="s">
        <v>892</v>
      </c>
      <c r="F117" s="69" t="s">
        <v>877</v>
      </c>
      <c r="G117" s="69" t="s">
        <v>893</v>
      </c>
      <c r="H117" s="69" t="s">
        <v>492</v>
      </c>
      <c r="I117" s="3" t="s">
        <v>665</v>
      </c>
      <c r="J117" s="3" t="s">
        <v>665</v>
      </c>
      <c r="K117" s="78"/>
    </row>
    <row r="118" spans="1:11" ht="25.5" customHeight="1" x14ac:dyDescent="0.45">
      <c r="A118" s="67">
        <v>12</v>
      </c>
      <c r="B118" s="102" t="str">
        <f>+B3</f>
        <v xml:space="preserve"> Select ... [ DCMA Business Capability ] first</v>
      </c>
      <c r="C118" s="69"/>
      <c r="D118" s="79"/>
      <c r="E118" s="79"/>
      <c r="F118" s="79"/>
      <c r="G118" s="87"/>
      <c r="H118" s="70"/>
      <c r="I118" s="77"/>
      <c r="J118" s="89"/>
    </row>
    <row r="119" spans="1:11" ht="25.5" customHeight="1" x14ac:dyDescent="0.45">
      <c r="A119" s="67">
        <f>VLOOKUP(C119,[1]Sheet2!$A$1:$C$13,2)</f>
        <v>12</v>
      </c>
      <c r="B119" s="79" t="s">
        <v>894</v>
      </c>
      <c r="C119" s="69" t="s">
        <v>895</v>
      </c>
      <c r="D119" s="79" t="s">
        <v>896</v>
      </c>
      <c r="E119" s="79" t="s">
        <v>897</v>
      </c>
      <c r="F119" s="79" t="s">
        <v>898</v>
      </c>
      <c r="G119" s="87"/>
      <c r="H119" s="70"/>
      <c r="I119" s="77" t="s">
        <v>899</v>
      </c>
      <c r="J119" s="89"/>
    </row>
    <row r="120" spans="1:11" ht="25.5" customHeight="1" x14ac:dyDescent="0.45">
      <c r="A120" s="67">
        <f>VLOOKUP(C120,[1]Sheet2!$A$1:$C$13,2)</f>
        <v>12</v>
      </c>
      <c r="B120" s="79" t="s">
        <v>900</v>
      </c>
      <c r="C120" s="69" t="s">
        <v>895</v>
      </c>
      <c r="D120" s="79" t="s">
        <v>901</v>
      </c>
      <c r="E120" s="79" t="s">
        <v>902</v>
      </c>
      <c r="F120" s="79" t="s">
        <v>903</v>
      </c>
      <c r="G120" s="79" t="s">
        <v>904</v>
      </c>
      <c r="H120" s="70" t="s">
        <v>905</v>
      </c>
      <c r="I120" s="77"/>
      <c r="J120" s="67"/>
    </row>
    <row r="121" spans="1:11" ht="25.5" customHeight="1" x14ac:dyDescent="0.45">
      <c r="A121" s="67">
        <f>VLOOKUP(C121,[1]Sheet2!$A$1:$C$13,2)</f>
        <v>12</v>
      </c>
      <c r="B121" s="79" t="s">
        <v>906</v>
      </c>
      <c r="C121" s="69" t="s">
        <v>895</v>
      </c>
      <c r="D121" s="79" t="s">
        <v>896</v>
      </c>
      <c r="E121" s="79" t="s">
        <v>897</v>
      </c>
      <c r="F121" s="79" t="s">
        <v>898</v>
      </c>
      <c r="G121" s="79"/>
      <c r="H121" s="70"/>
      <c r="I121" s="77" t="s">
        <v>899</v>
      </c>
      <c r="J121" s="67"/>
    </row>
    <row r="122" spans="1:11" ht="25.5" customHeight="1" x14ac:dyDescent="0.45">
      <c r="A122" s="67">
        <f>VLOOKUP(C122,[1]Sheet2!$A$1:$C$13,2)</f>
        <v>12</v>
      </c>
      <c r="B122" s="79" t="s">
        <v>907</v>
      </c>
      <c r="C122" s="69" t="s">
        <v>895</v>
      </c>
      <c r="D122" s="79" t="s">
        <v>908</v>
      </c>
      <c r="E122" s="79" t="s">
        <v>909</v>
      </c>
      <c r="F122" s="79" t="s">
        <v>910</v>
      </c>
      <c r="G122" s="79"/>
      <c r="H122" s="70"/>
      <c r="I122" s="77" t="s">
        <v>899</v>
      </c>
      <c r="J122" s="67"/>
    </row>
    <row r="123" spans="1:11" ht="25.5" customHeight="1" x14ac:dyDescent="0.45">
      <c r="A123" s="67">
        <f>VLOOKUP(C123,[1]Sheet2!$A$1:$C$13,2)</f>
        <v>12</v>
      </c>
      <c r="B123" s="79" t="s">
        <v>911</v>
      </c>
      <c r="C123" s="69" t="s">
        <v>895</v>
      </c>
      <c r="D123" s="79" t="s">
        <v>908</v>
      </c>
      <c r="E123" s="79"/>
      <c r="F123" s="79"/>
      <c r="G123" s="79"/>
      <c r="H123" s="70"/>
      <c r="I123" s="77" t="s">
        <v>899</v>
      </c>
      <c r="J123" s="67"/>
    </row>
    <row r="124" spans="1:11" ht="25.5" customHeight="1" x14ac:dyDescent="0.45">
      <c r="A124" s="67">
        <f>VLOOKUP(C124,[1]Sheet2!$A$1:$C$13,2)</f>
        <v>12</v>
      </c>
      <c r="B124" s="79" t="s">
        <v>912</v>
      </c>
      <c r="C124" s="69" t="s">
        <v>895</v>
      </c>
      <c r="D124" s="79" t="s">
        <v>913</v>
      </c>
      <c r="E124" s="79" t="s">
        <v>914</v>
      </c>
      <c r="F124" s="79" t="s">
        <v>915</v>
      </c>
      <c r="G124" s="79" t="s">
        <v>665</v>
      </c>
      <c r="H124" s="70" t="s">
        <v>916</v>
      </c>
      <c r="I124" s="77"/>
      <c r="J124" s="89" t="s">
        <v>449</v>
      </c>
    </row>
    <row r="125" spans="1:11" ht="25.5" customHeight="1" x14ac:dyDescent="0.45">
      <c r="A125" s="67">
        <f>VLOOKUP(C125,[1]Sheet2!$A$1:$C$13,2)</f>
        <v>12</v>
      </c>
      <c r="B125" s="79" t="s">
        <v>917</v>
      </c>
      <c r="C125" s="69" t="s">
        <v>895</v>
      </c>
      <c r="D125" s="79" t="s">
        <v>918</v>
      </c>
      <c r="E125" s="79"/>
      <c r="F125" s="79" t="s">
        <v>919</v>
      </c>
      <c r="G125" s="79"/>
      <c r="H125" s="70"/>
      <c r="I125" s="77" t="s">
        <v>899</v>
      </c>
      <c r="J125" s="67"/>
    </row>
    <row r="126" spans="1:11" ht="25.5" customHeight="1" x14ac:dyDescent="0.45">
      <c r="A126" s="67">
        <f>VLOOKUP(C126,[1]Sheet2!$A$1:$C$13,2)</f>
        <v>12</v>
      </c>
      <c r="B126" s="79" t="s">
        <v>920</v>
      </c>
      <c r="C126" s="69" t="s">
        <v>895</v>
      </c>
      <c r="D126" s="79" t="s">
        <v>921</v>
      </c>
      <c r="E126" s="79" t="s">
        <v>922</v>
      </c>
      <c r="F126" s="79" t="s">
        <v>923</v>
      </c>
      <c r="G126" s="79"/>
      <c r="H126" s="70"/>
      <c r="I126" s="77" t="s">
        <v>899</v>
      </c>
      <c r="J126" s="67"/>
    </row>
    <row r="127" spans="1:11" ht="25.5" customHeight="1" x14ac:dyDescent="0.45">
      <c r="A127" s="67">
        <f>VLOOKUP(C127,[1]Sheet2!$A$1:$C$13,2)</f>
        <v>12</v>
      </c>
      <c r="B127" s="79" t="s">
        <v>924</v>
      </c>
      <c r="C127" s="69" t="s">
        <v>895</v>
      </c>
      <c r="D127" s="79" t="s">
        <v>925</v>
      </c>
      <c r="E127" s="79" t="s">
        <v>926</v>
      </c>
      <c r="F127" s="79" t="s">
        <v>927</v>
      </c>
      <c r="G127" s="79"/>
      <c r="H127" s="70"/>
      <c r="I127" s="77" t="s">
        <v>899</v>
      </c>
      <c r="J127" s="67"/>
    </row>
    <row r="128" spans="1:11" ht="25.5" customHeight="1" x14ac:dyDescent="0.45">
      <c r="A128" s="67">
        <f>VLOOKUP(C128,[1]Sheet2!$A$1:$C$13,2)</f>
        <v>12</v>
      </c>
      <c r="B128" s="79" t="s">
        <v>928</v>
      </c>
      <c r="C128" s="69" t="s">
        <v>895</v>
      </c>
      <c r="D128" s="79" t="s">
        <v>929</v>
      </c>
      <c r="E128" s="79" t="s">
        <v>930</v>
      </c>
      <c r="F128" s="79" t="s">
        <v>931</v>
      </c>
      <c r="G128" s="79"/>
      <c r="H128" s="70"/>
      <c r="I128" s="77" t="s">
        <v>899</v>
      </c>
      <c r="J128" s="67"/>
    </row>
    <row r="129" spans="1:11" ht="25.5" customHeight="1" x14ac:dyDescent="0.45">
      <c r="A129" s="67">
        <f>VLOOKUP(C129,[1]Sheet2!$A$1:$C$13,2)</f>
        <v>12</v>
      </c>
      <c r="B129" s="79" t="s">
        <v>932</v>
      </c>
      <c r="C129" s="69" t="s">
        <v>895</v>
      </c>
      <c r="D129" s="79" t="s">
        <v>933</v>
      </c>
      <c r="E129" s="79" t="s">
        <v>934</v>
      </c>
      <c r="F129" s="79" t="s">
        <v>935</v>
      </c>
      <c r="G129" s="84"/>
      <c r="H129" s="70"/>
      <c r="I129" s="77"/>
      <c r="J129" s="67"/>
    </row>
    <row r="130" spans="1:11" ht="25.5" customHeight="1" x14ac:dyDescent="0.45">
      <c r="A130" s="67">
        <f>VLOOKUP(C130,[1]Sheet2!$A$1:$C$13,2)</f>
        <v>12</v>
      </c>
      <c r="B130" s="79" t="s">
        <v>936</v>
      </c>
      <c r="C130" s="69" t="s">
        <v>895</v>
      </c>
      <c r="D130" s="79" t="s">
        <v>937</v>
      </c>
      <c r="E130" s="79" t="s">
        <v>938</v>
      </c>
      <c r="F130" s="79" t="s">
        <v>939</v>
      </c>
      <c r="G130" s="79"/>
      <c r="H130" s="70"/>
      <c r="I130" s="77"/>
      <c r="J130" s="67"/>
    </row>
    <row r="131" spans="1:11" ht="25.5" customHeight="1" x14ac:dyDescent="0.45">
      <c r="A131" s="67">
        <f>VLOOKUP(C131,[1]Sheet2!$A$1:$C$13,2)</f>
        <v>12</v>
      </c>
      <c r="B131" s="79" t="s">
        <v>940</v>
      </c>
      <c r="C131" s="69" t="s">
        <v>895</v>
      </c>
      <c r="D131" s="79" t="s">
        <v>941</v>
      </c>
      <c r="E131" s="79" t="s">
        <v>942</v>
      </c>
      <c r="F131" s="79" t="s">
        <v>923</v>
      </c>
      <c r="G131" s="79"/>
      <c r="H131" s="70"/>
      <c r="I131" s="77" t="s">
        <v>899</v>
      </c>
      <c r="J131" s="67"/>
    </row>
    <row r="132" spans="1:11" ht="25.5" customHeight="1" x14ac:dyDescent="0.45">
      <c r="A132" s="67">
        <f>VLOOKUP(C132,[1]Sheet2!$A$1:$C$13,2)</f>
        <v>12</v>
      </c>
      <c r="B132" s="79" t="s">
        <v>943</v>
      </c>
      <c r="C132" s="69" t="s">
        <v>895</v>
      </c>
      <c r="D132" s="79"/>
      <c r="E132" s="79"/>
      <c r="F132" s="79"/>
      <c r="G132" s="79"/>
      <c r="H132" s="70"/>
      <c r="I132" s="77"/>
      <c r="J132" s="67"/>
    </row>
    <row r="133" spans="1:11" ht="25.5" customHeight="1" x14ac:dyDescent="0.45">
      <c r="A133" s="67">
        <f>VLOOKUP(C133,[1]Sheet2!$A$1:$C$13,2)</f>
        <v>12</v>
      </c>
      <c r="B133" s="79" t="s">
        <v>944</v>
      </c>
      <c r="C133" s="69" t="s">
        <v>895</v>
      </c>
      <c r="D133" s="79" t="s">
        <v>945</v>
      </c>
      <c r="E133" s="79" t="s">
        <v>946</v>
      </c>
      <c r="F133" s="79" t="s">
        <v>947</v>
      </c>
      <c r="G133" s="79"/>
      <c r="H133" s="70"/>
      <c r="I133" s="77" t="s">
        <v>899</v>
      </c>
      <c r="J133" s="67"/>
    </row>
    <row r="134" spans="1:11" ht="25.5" customHeight="1" x14ac:dyDescent="0.45">
      <c r="A134" s="67">
        <f>VLOOKUP(C134,[1]Sheet2!$A$1:$C$13,2)</f>
        <v>12</v>
      </c>
      <c r="B134" s="79" t="s">
        <v>948</v>
      </c>
      <c r="C134" s="69" t="s">
        <v>895</v>
      </c>
      <c r="D134" s="79" t="s">
        <v>949</v>
      </c>
      <c r="E134" s="79" t="s">
        <v>950</v>
      </c>
      <c r="F134" s="79" t="s">
        <v>951</v>
      </c>
      <c r="G134" s="79" t="s">
        <v>952</v>
      </c>
      <c r="H134" s="70" t="s">
        <v>953</v>
      </c>
      <c r="I134" s="77"/>
      <c r="J134" s="89" t="s">
        <v>449</v>
      </c>
    </row>
    <row r="135" spans="1:11" ht="25.5" customHeight="1" x14ac:dyDescent="0.45">
      <c r="A135" s="67">
        <f>VLOOKUP(C135,[1]Sheet2!$A$1:$C$13,2)</f>
        <v>12</v>
      </c>
      <c r="B135" s="79" t="s">
        <v>954</v>
      </c>
      <c r="C135" s="69" t="s">
        <v>895</v>
      </c>
      <c r="D135" s="79" t="s">
        <v>955</v>
      </c>
      <c r="E135" s="79" t="s">
        <v>956</v>
      </c>
      <c r="F135" s="79" t="s">
        <v>957</v>
      </c>
      <c r="G135" s="79" t="s">
        <v>492</v>
      </c>
      <c r="H135" s="70" t="s">
        <v>905</v>
      </c>
      <c r="I135" s="77"/>
      <c r="J135" s="67"/>
    </row>
    <row r="136" spans="1:11" ht="25.5" customHeight="1" x14ac:dyDescent="0.45">
      <c r="A136" s="67">
        <f>VLOOKUP(C136,[1]Sheet2!$A$1:$C$13,2)</f>
        <v>12</v>
      </c>
      <c r="B136" s="79" t="s">
        <v>958</v>
      </c>
      <c r="C136" s="69" t="s">
        <v>895</v>
      </c>
      <c r="D136" s="79" t="s">
        <v>959</v>
      </c>
      <c r="E136" s="79" t="s">
        <v>960</v>
      </c>
      <c r="F136" s="79" t="s">
        <v>961</v>
      </c>
      <c r="G136" s="79" t="s">
        <v>962</v>
      </c>
      <c r="H136" s="70" t="s">
        <v>905</v>
      </c>
      <c r="I136" s="77"/>
      <c r="J136" s="67"/>
    </row>
    <row r="137" spans="1:11" ht="25.5" customHeight="1" x14ac:dyDescent="0.45">
      <c r="A137" s="67">
        <f>VLOOKUP(C137,[1]Sheet2!$A$1:$C$13,2)</f>
        <v>12</v>
      </c>
      <c r="B137" s="79" t="s">
        <v>963</v>
      </c>
      <c r="C137" s="69" t="s">
        <v>895</v>
      </c>
      <c r="D137" s="79" t="s">
        <v>921</v>
      </c>
      <c r="E137" s="79" t="s">
        <v>964</v>
      </c>
      <c r="F137" s="79" t="s">
        <v>965</v>
      </c>
      <c r="G137" s="79"/>
      <c r="H137" s="70" t="s">
        <v>761</v>
      </c>
      <c r="I137" s="77" t="s">
        <v>899</v>
      </c>
      <c r="J137" s="67"/>
    </row>
    <row r="138" spans="1:11" ht="25.5" customHeight="1" x14ac:dyDescent="0.45">
      <c r="A138" s="67">
        <f>VLOOKUP(C138,[1]Sheet2!$A$1:$C$13,2)</f>
        <v>12</v>
      </c>
      <c r="B138" s="79" t="s">
        <v>966</v>
      </c>
      <c r="C138" s="69" t="s">
        <v>895</v>
      </c>
      <c r="D138" s="79" t="s">
        <v>967</v>
      </c>
      <c r="E138" s="79" t="s">
        <v>968</v>
      </c>
      <c r="F138" s="79" t="s">
        <v>969</v>
      </c>
      <c r="G138" s="79"/>
      <c r="H138" s="70" t="s">
        <v>761</v>
      </c>
      <c r="I138" s="77"/>
      <c r="J138" s="67"/>
    </row>
    <row r="139" spans="1:11" ht="25.5" customHeight="1" x14ac:dyDescent="0.45">
      <c r="A139" s="67">
        <v>13</v>
      </c>
      <c r="B139" s="102" t="str">
        <f>+B3</f>
        <v xml:space="preserve"> Select ... [ DCMA Business Capability ] first</v>
      </c>
      <c r="C139" s="91"/>
      <c r="D139" s="91"/>
      <c r="E139" s="74"/>
      <c r="F139" s="91"/>
      <c r="G139" s="92"/>
      <c r="H139" s="92"/>
      <c r="I139" s="93"/>
      <c r="J139" s="93"/>
      <c r="K139" s="93"/>
    </row>
    <row r="140" spans="1:11" ht="25.5" customHeight="1" x14ac:dyDescent="0.45">
      <c r="A140" s="67">
        <f>VLOOKUP(C140,[1]Sheet2!$A$1:$C$13,2)</f>
        <v>13</v>
      </c>
      <c r="B140" s="90" t="s">
        <v>970</v>
      </c>
      <c r="C140" s="91" t="s">
        <v>971</v>
      </c>
      <c r="D140" s="91" t="s">
        <v>972</v>
      </c>
      <c r="E140" s="74" t="s">
        <v>973</v>
      </c>
      <c r="F140" s="91" t="s">
        <v>974</v>
      </c>
      <c r="G140" s="92" t="s">
        <v>975</v>
      </c>
      <c r="H140" s="92" t="s">
        <v>863</v>
      </c>
      <c r="I140" s="93" t="s">
        <v>976</v>
      </c>
      <c r="J140" s="93"/>
      <c r="K140" s="93"/>
    </row>
    <row r="141" spans="1:11" ht="25.5" customHeight="1" x14ac:dyDescent="0.45">
      <c r="A141" s="67">
        <f>VLOOKUP(C141,[1]Sheet2!$A$1:$C$13,2)</f>
        <v>13</v>
      </c>
      <c r="B141" s="90" t="s">
        <v>977</v>
      </c>
      <c r="C141" s="91" t="s">
        <v>971</v>
      </c>
      <c r="D141" s="91" t="s">
        <v>972</v>
      </c>
      <c r="E141" s="74" t="s">
        <v>973</v>
      </c>
      <c r="F141" s="91" t="s">
        <v>974</v>
      </c>
      <c r="G141" s="92" t="s">
        <v>975</v>
      </c>
      <c r="H141" s="92" t="s">
        <v>863</v>
      </c>
      <c r="I141" s="93" t="s">
        <v>976</v>
      </c>
      <c r="J141" s="93"/>
      <c r="K141" s="93"/>
    </row>
    <row r="142" spans="1:11" ht="25.5" customHeight="1" x14ac:dyDescent="0.45">
      <c r="A142" s="67">
        <f>VLOOKUP(C142,[1]Sheet2!$A$1:$C$13,2)</f>
        <v>13</v>
      </c>
      <c r="B142" s="90" t="s">
        <v>978</v>
      </c>
      <c r="C142" s="91" t="s">
        <v>971</v>
      </c>
      <c r="D142" s="91" t="s">
        <v>972</v>
      </c>
      <c r="E142" s="74" t="s">
        <v>979</v>
      </c>
      <c r="F142" s="91" t="s">
        <v>974</v>
      </c>
      <c r="G142" s="92" t="s">
        <v>975</v>
      </c>
      <c r="H142" s="92" t="s">
        <v>863</v>
      </c>
      <c r="I142" s="93" t="s">
        <v>976</v>
      </c>
      <c r="J142" s="93"/>
      <c r="K142" s="93"/>
    </row>
    <row r="143" spans="1:11" ht="25.5" customHeight="1" x14ac:dyDescent="0.45">
      <c r="A143" s="67">
        <f>VLOOKUP(C143,[1]Sheet2!$A$1:$C$13,2)</f>
        <v>13</v>
      </c>
      <c r="B143" s="90" t="s">
        <v>980</v>
      </c>
      <c r="C143" s="91" t="s">
        <v>971</v>
      </c>
      <c r="D143" s="91" t="s">
        <v>972</v>
      </c>
      <c r="E143" s="74" t="s">
        <v>979</v>
      </c>
      <c r="F143" s="91" t="s">
        <v>974</v>
      </c>
      <c r="G143" s="92" t="s">
        <v>975</v>
      </c>
      <c r="H143" s="74" t="s">
        <v>863</v>
      </c>
      <c r="I143" s="93" t="s">
        <v>976</v>
      </c>
      <c r="J143" s="93"/>
      <c r="K143" s="93"/>
    </row>
    <row r="144" spans="1:11" ht="25.5" customHeight="1" x14ac:dyDescent="0.45">
      <c r="A144" s="67">
        <f>VLOOKUP(C144,[1]Sheet2!$A$1:$C$13,2)</f>
        <v>13</v>
      </c>
      <c r="B144" s="90" t="s">
        <v>981</v>
      </c>
      <c r="C144" s="91" t="s">
        <v>971</v>
      </c>
      <c r="D144" s="91" t="s">
        <v>982</v>
      </c>
      <c r="E144" s="74" t="s">
        <v>983</v>
      </c>
      <c r="F144" s="91" t="s">
        <v>984</v>
      </c>
      <c r="G144" s="74"/>
      <c r="H144" s="74"/>
      <c r="I144" s="93" t="s">
        <v>985</v>
      </c>
      <c r="J144" s="93"/>
      <c r="K144" s="93"/>
    </row>
    <row r="145" spans="1:11" ht="25.5" customHeight="1" x14ac:dyDescent="0.45">
      <c r="A145" s="67">
        <f>VLOOKUP(C145,[1]Sheet2!$A$1:$C$13,2)</f>
        <v>13</v>
      </c>
      <c r="B145" s="90" t="s">
        <v>986</v>
      </c>
      <c r="C145" s="91" t="s">
        <v>971</v>
      </c>
      <c r="D145" s="91" t="s">
        <v>982</v>
      </c>
      <c r="E145" s="74" t="s">
        <v>983</v>
      </c>
      <c r="F145" s="91" t="s">
        <v>984</v>
      </c>
      <c r="G145" s="74"/>
      <c r="H145" s="74"/>
      <c r="I145" s="93" t="s">
        <v>985</v>
      </c>
      <c r="J145" s="93"/>
      <c r="K145" s="93"/>
    </row>
    <row r="146" spans="1:11" ht="25.5" customHeight="1" x14ac:dyDescent="0.45">
      <c r="A146" s="67">
        <f>VLOOKUP(C146,[1]Sheet2!$A$1:$C$13,2)</f>
        <v>13</v>
      </c>
      <c r="B146" s="90" t="s">
        <v>987</v>
      </c>
      <c r="C146" s="91" t="s">
        <v>971</v>
      </c>
      <c r="D146" s="91" t="s">
        <v>988</v>
      </c>
      <c r="E146" s="74"/>
      <c r="F146" s="91" t="s">
        <v>989</v>
      </c>
      <c r="G146" s="74"/>
      <c r="H146" s="74"/>
      <c r="I146" s="93"/>
      <c r="J146" s="93"/>
      <c r="K146" s="93"/>
    </row>
    <row r="147" spans="1:11" ht="25.5" customHeight="1" x14ac:dyDescent="0.45">
      <c r="A147" s="67">
        <f>VLOOKUP(C147,[1]Sheet2!$A$1:$C$13,2)</f>
        <v>13</v>
      </c>
      <c r="B147" s="90" t="s">
        <v>990</v>
      </c>
      <c r="C147" s="91" t="s">
        <v>971</v>
      </c>
      <c r="D147" s="91" t="s">
        <v>991</v>
      </c>
      <c r="E147" s="74" t="s">
        <v>992</v>
      </c>
      <c r="F147" s="94" t="s">
        <v>993</v>
      </c>
      <c r="G147" s="74"/>
      <c r="H147" s="74"/>
      <c r="I147" s="93" t="s">
        <v>985</v>
      </c>
      <c r="J147" s="93"/>
      <c r="K147" s="93"/>
    </row>
    <row r="148" spans="1:11" ht="25.5" customHeight="1" x14ac:dyDescent="0.45">
      <c r="A148" s="67">
        <f>VLOOKUP(C148,[1]Sheet2!$A$1:$C$13,2)</f>
        <v>13</v>
      </c>
      <c r="B148" s="90" t="s">
        <v>994</v>
      </c>
      <c r="C148" s="91" t="s">
        <v>971</v>
      </c>
      <c r="D148" s="91" t="s">
        <v>995</v>
      </c>
      <c r="E148" s="74"/>
      <c r="F148" s="91"/>
      <c r="G148" s="74"/>
      <c r="H148" s="74"/>
      <c r="I148" s="93"/>
      <c r="J148" s="93"/>
      <c r="K148" s="93"/>
    </row>
    <row r="149" spans="1:11" ht="25.5" customHeight="1" x14ac:dyDescent="0.45">
      <c r="A149" s="67">
        <f>VLOOKUP(C149,[1]Sheet2!$A$1:$C$13,2)</f>
        <v>13</v>
      </c>
      <c r="B149" s="90" t="s">
        <v>996</v>
      </c>
      <c r="C149" s="91" t="s">
        <v>971</v>
      </c>
      <c r="D149" s="91" t="s">
        <v>997</v>
      </c>
      <c r="E149" s="74" t="s">
        <v>998</v>
      </c>
      <c r="F149" s="91" t="s">
        <v>984</v>
      </c>
      <c r="G149" s="74"/>
      <c r="H149" s="74"/>
      <c r="I149" s="93" t="s">
        <v>999</v>
      </c>
      <c r="J149" s="93"/>
      <c r="K149" s="93"/>
    </row>
    <row r="150" spans="1:11" ht="25.5" customHeight="1" x14ac:dyDescent="0.45">
      <c r="A150" s="67">
        <f>VLOOKUP(C150,[1]Sheet2!$A$1:$C$13,2)</f>
        <v>13</v>
      </c>
      <c r="B150" s="90" t="s">
        <v>1000</v>
      </c>
      <c r="C150" s="91" t="s">
        <v>971</v>
      </c>
      <c r="D150" s="91" t="s">
        <v>1001</v>
      </c>
      <c r="E150" s="74" t="s">
        <v>1002</v>
      </c>
      <c r="F150" s="94" t="s">
        <v>1003</v>
      </c>
      <c r="G150" s="74"/>
      <c r="H150" s="74"/>
      <c r="I150" s="93"/>
      <c r="J150" s="93"/>
      <c r="K150" s="93"/>
    </row>
    <row r="151" spans="1:11" ht="25.5" customHeight="1" x14ac:dyDescent="0.45">
      <c r="A151" s="67">
        <f>VLOOKUP(C151,[1]Sheet2!$A$1:$C$13,2)</f>
        <v>13</v>
      </c>
      <c r="B151" s="90" t="s">
        <v>1004</v>
      </c>
      <c r="C151" s="91" t="s">
        <v>971</v>
      </c>
      <c r="D151" s="91" t="s">
        <v>1005</v>
      </c>
      <c r="E151" s="74" t="s">
        <v>1006</v>
      </c>
      <c r="F151" s="94" t="s">
        <v>1007</v>
      </c>
      <c r="G151" s="74"/>
      <c r="H151" s="74" t="s">
        <v>624</v>
      </c>
      <c r="I151" s="93"/>
      <c r="J151" s="93"/>
      <c r="K151" s="93"/>
    </row>
    <row r="152" spans="1:11" ht="25.5" customHeight="1" x14ac:dyDescent="0.45">
      <c r="A152" s="67">
        <f>VLOOKUP(C152,[1]Sheet2!$A$1:$C$13,2)</f>
        <v>13</v>
      </c>
      <c r="B152" s="90" t="s">
        <v>1008</v>
      </c>
      <c r="C152" s="91" t="s">
        <v>971</v>
      </c>
      <c r="D152" s="91" t="s">
        <v>1009</v>
      </c>
      <c r="E152" s="74"/>
      <c r="F152" s="91"/>
      <c r="G152" s="74"/>
      <c r="H152" s="74"/>
      <c r="I152" s="93" t="s">
        <v>1010</v>
      </c>
      <c r="J152" s="93"/>
      <c r="K152" s="93"/>
    </row>
    <row r="153" spans="1:11" s="93" customFormat="1" ht="25.5" customHeight="1" x14ac:dyDescent="0.45">
      <c r="A153" s="67">
        <f>VLOOKUP(C153,[1]Sheet2!$A$1:$C$13,2)</f>
        <v>13</v>
      </c>
      <c r="B153" s="90" t="s">
        <v>1011</v>
      </c>
      <c r="C153" s="91" t="s">
        <v>971</v>
      </c>
      <c r="D153" s="91" t="s">
        <v>1012</v>
      </c>
      <c r="E153" s="74" t="s">
        <v>1013</v>
      </c>
      <c r="F153" s="94" t="s">
        <v>1014</v>
      </c>
      <c r="G153" s="74"/>
      <c r="H153" s="74"/>
      <c r="I153" s="93" t="s">
        <v>1015</v>
      </c>
    </row>
    <row r="154" spans="1:11" s="93" customFormat="1" ht="25.5" customHeight="1" x14ac:dyDescent="0.45">
      <c r="A154" s="67">
        <f>VLOOKUP(C154,[1]Sheet2!$A$1:$C$13,2)</f>
        <v>13</v>
      </c>
      <c r="B154" s="90" t="s">
        <v>1016</v>
      </c>
      <c r="C154" s="91" t="s">
        <v>971</v>
      </c>
      <c r="D154" s="91" t="s">
        <v>1009</v>
      </c>
      <c r="E154" s="74" t="s">
        <v>1017</v>
      </c>
      <c r="F154" s="94" t="s">
        <v>1018</v>
      </c>
      <c r="G154" s="74"/>
      <c r="H154" s="74"/>
      <c r="I154" s="93" t="s">
        <v>1010</v>
      </c>
    </row>
    <row r="155" spans="1:11" ht="25.5" customHeight="1" x14ac:dyDescent="0.45">
      <c r="A155" s="67">
        <f>VLOOKUP(C155,[1]Sheet2!$A$1:$C$13,2)</f>
        <v>13</v>
      </c>
      <c r="B155" s="90" t="s">
        <v>1019</v>
      </c>
      <c r="C155" s="91" t="s">
        <v>971</v>
      </c>
      <c r="D155" s="91" t="s">
        <v>1009</v>
      </c>
      <c r="E155" s="74"/>
      <c r="F155" s="73" t="s">
        <v>1020</v>
      </c>
      <c r="G155" s="69"/>
      <c r="H155" s="69"/>
      <c r="I155" s="93" t="s">
        <v>1010</v>
      </c>
    </row>
    <row r="156" spans="1:11" ht="25.5" customHeight="1" x14ac:dyDescent="0.45">
      <c r="A156" s="67">
        <f>VLOOKUP(C156,[1]Sheet2!$A$1:$C$13,2)</f>
        <v>13</v>
      </c>
      <c r="B156" s="90" t="s">
        <v>1021</v>
      </c>
      <c r="C156" s="91" t="s">
        <v>971</v>
      </c>
      <c r="D156" s="91" t="s">
        <v>1022</v>
      </c>
      <c r="E156" s="74"/>
      <c r="F156" s="73" t="s">
        <v>1020</v>
      </c>
      <c r="G156" s="69"/>
      <c r="H156" s="69"/>
      <c r="I156" s="93" t="s">
        <v>1010</v>
      </c>
    </row>
    <row r="157" spans="1:11" ht="25.5" customHeight="1" x14ac:dyDescent="0.45">
      <c r="A157" s="67">
        <f>VLOOKUP(C157,[1]Sheet2!$A$1:$C$13,2)</f>
        <v>13</v>
      </c>
      <c r="B157" s="90" t="s">
        <v>1023</v>
      </c>
      <c r="C157" s="91" t="s">
        <v>971</v>
      </c>
      <c r="D157" s="91" t="s">
        <v>1024</v>
      </c>
      <c r="E157" s="74" t="s">
        <v>1025</v>
      </c>
      <c r="F157" s="94" t="s">
        <v>1026</v>
      </c>
      <c r="G157" s="69"/>
      <c r="H157" s="69"/>
      <c r="I157" s="93" t="s">
        <v>1010</v>
      </c>
    </row>
    <row r="158" spans="1:11" ht="25.5" customHeight="1" x14ac:dyDescent="0.45">
      <c r="A158" s="67">
        <f>VLOOKUP(C158,[1]Sheet2!$A$1:$C$13,2)</f>
        <v>13</v>
      </c>
      <c r="B158" s="90" t="s">
        <v>1027</v>
      </c>
      <c r="C158" s="91" t="s">
        <v>971</v>
      </c>
      <c r="D158" s="91" t="s">
        <v>1009</v>
      </c>
      <c r="E158" s="74"/>
      <c r="F158" s="73" t="s">
        <v>1020</v>
      </c>
      <c r="G158" s="69"/>
      <c r="H158" s="69"/>
      <c r="I158" s="93" t="s">
        <v>1010</v>
      </c>
    </row>
    <row r="159" spans="1:11" ht="25.5" customHeight="1" x14ac:dyDescent="0.45">
      <c r="A159" s="67">
        <f>VLOOKUP(C159,[1]Sheet2!$A$1:$C$13,2)</f>
        <v>13</v>
      </c>
      <c r="B159" s="90" t="s">
        <v>1028</v>
      </c>
      <c r="C159" s="91" t="s">
        <v>971</v>
      </c>
      <c r="D159" s="91" t="s">
        <v>1029</v>
      </c>
      <c r="E159" s="74" t="s">
        <v>1030</v>
      </c>
      <c r="F159" s="73" t="s">
        <v>1031</v>
      </c>
      <c r="G159" s="69"/>
      <c r="H159" s="69"/>
      <c r="I159" s="93" t="s">
        <v>1010</v>
      </c>
    </row>
    <row r="160" spans="1:11" ht="25.5" customHeight="1" x14ac:dyDescent="0.45">
      <c r="A160" s="67">
        <f>VLOOKUP(C160,[1]Sheet2!$A$1:$C$13,2)</f>
        <v>13</v>
      </c>
      <c r="B160" s="90" t="s">
        <v>1032</v>
      </c>
      <c r="C160" s="91" t="s">
        <v>971</v>
      </c>
      <c r="D160" s="91" t="s">
        <v>995</v>
      </c>
      <c r="E160" s="74" t="s">
        <v>1033</v>
      </c>
      <c r="F160" s="73" t="s">
        <v>1034</v>
      </c>
      <c r="G160" s="69" t="s">
        <v>1035</v>
      </c>
      <c r="H160" s="69"/>
      <c r="I160" s="93"/>
    </row>
    <row r="161" spans="1:11" ht="25.5" customHeight="1" x14ac:dyDescent="0.45">
      <c r="A161" s="67">
        <f>VLOOKUP(C161,[1]Sheet2!$A$1:$C$13,2)</f>
        <v>13</v>
      </c>
      <c r="B161" s="90" t="s">
        <v>1036</v>
      </c>
      <c r="C161" s="91" t="s">
        <v>971</v>
      </c>
      <c r="D161" s="91" t="s">
        <v>1009</v>
      </c>
      <c r="E161" s="74" t="s">
        <v>1033</v>
      </c>
      <c r="F161" s="73" t="s">
        <v>1034</v>
      </c>
      <c r="G161" s="69"/>
      <c r="H161" s="69"/>
      <c r="I161" s="93" t="s">
        <v>1010</v>
      </c>
    </row>
    <row r="162" spans="1:11" ht="25.5" customHeight="1" x14ac:dyDescent="0.45">
      <c r="A162" s="67">
        <f>VLOOKUP(C162,[1]Sheet2!$A$1:$C$13,2)</f>
        <v>13</v>
      </c>
      <c r="B162" s="90" t="s">
        <v>1037</v>
      </c>
      <c r="C162" s="91" t="s">
        <v>971</v>
      </c>
      <c r="D162" s="91" t="s">
        <v>1009</v>
      </c>
      <c r="E162" s="74" t="s">
        <v>1033</v>
      </c>
      <c r="F162" s="73" t="s">
        <v>1034</v>
      </c>
      <c r="G162" s="69"/>
      <c r="H162" s="69"/>
      <c r="I162" s="93" t="s">
        <v>1010</v>
      </c>
    </row>
    <row r="163" spans="1:11" ht="25.5" customHeight="1" x14ac:dyDescent="0.45">
      <c r="A163" s="67">
        <f>VLOOKUP(C163,[1]Sheet2!$A$1:$C$13,2)</f>
        <v>13</v>
      </c>
      <c r="B163" s="90" t="s">
        <v>1038</v>
      </c>
      <c r="C163" s="91" t="s">
        <v>971</v>
      </c>
      <c r="D163" s="91" t="s">
        <v>1009</v>
      </c>
      <c r="E163" s="74" t="s">
        <v>1033</v>
      </c>
      <c r="F163" s="73" t="s">
        <v>1039</v>
      </c>
      <c r="G163" s="69"/>
      <c r="H163" s="69"/>
      <c r="I163" s="93" t="s">
        <v>1010</v>
      </c>
    </row>
    <row r="164" spans="1:11" ht="25.5" customHeight="1" x14ac:dyDescent="0.45">
      <c r="A164" s="67">
        <f>VLOOKUP(C164,[1]Sheet2!$A$1:$C$13,2)</f>
        <v>13</v>
      </c>
      <c r="B164" s="90" t="s">
        <v>1040</v>
      </c>
      <c r="C164" s="91" t="s">
        <v>971</v>
      </c>
      <c r="D164" s="91" t="s">
        <v>1041</v>
      </c>
      <c r="E164" s="74" t="s">
        <v>1033</v>
      </c>
      <c r="F164" s="73" t="s">
        <v>1034</v>
      </c>
      <c r="G164" s="69"/>
      <c r="H164" s="69"/>
      <c r="I164" s="93" t="s">
        <v>1042</v>
      </c>
    </row>
    <row r="165" spans="1:11" ht="25.5" customHeight="1" x14ac:dyDescent="0.45">
      <c r="A165" s="67">
        <f>VLOOKUP(C165,[1]Sheet2!$A$1:$C$13,2)</f>
        <v>13</v>
      </c>
      <c r="B165" s="90" t="s">
        <v>1043</v>
      </c>
      <c r="C165" s="91" t="s">
        <v>971</v>
      </c>
      <c r="D165" s="91" t="s">
        <v>1044</v>
      </c>
      <c r="E165" s="69" t="s">
        <v>1045</v>
      </c>
      <c r="F165" s="73" t="s">
        <v>984</v>
      </c>
      <c r="G165" s="69"/>
      <c r="H165" s="69" t="s">
        <v>863</v>
      </c>
      <c r="I165" s="93" t="s">
        <v>1046</v>
      </c>
    </row>
    <row r="166" spans="1:11" ht="25.5" customHeight="1" x14ac:dyDescent="0.45">
      <c r="A166" s="67">
        <f>VLOOKUP(C166,[1]Sheet2!$A$1:$C$13,2)</f>
        <v>13</v>
      </c>
      <c r="B166" s="90" t="s">
        <v>1047</v>
      </c>
      <c r="C166" s="91" t="s">
        <v>971</v>
      </c>
      <c r="D166" s="91" t="s">
        <v>1044</v>
      </c>
      <c r="E166" s="69" t="s">
        <v>1045</v>
      </c>
      <c r="F166" s="73" t="s">
        <v>984</v>
      </c>
      <c r="G166" s="69"/>
      <c r="H166" s="69" t="s">
        <v>863</v>
      </c>
      <c r="I166" s="93" t="s">
        <v>1046</v>
      </c>
    </row>
    <row r="167" spans="1:11" ht="25.5" customHeight="1" x14ac:dyDescent="0.45">
      <c r="A167" s="67">
        <f>VLOOKUP(C167,[1]Sheet2!$A$1:$C$13,2)</f>
        <v>13</v>
      </c>
      <c r="B167" s="90" t="s">
        <v>1048</v>
      </c>
      <c r="C167" s="91" t="s">
        <v>971</v>
      </c>
      <c r="D167" s="91" t="s">
        <v>1044</v>
      </c>
      <c r="E167" s="69" t="s">
        <v>1049</v>
      </c>
      <c r="F167" s="73" t="s">
        <v>984</v>
      </c>
      <c r="G167" s="69" t="s">
        <v>1050</v>
      </c>
      <c r="H167" s="69" t="s">
        <v>863</v>
      </c>
      <c r="I167" s="93" t="s">
        <v>1046</v>
      </c>
    </row>
    <row r="168" spans="1:11" ht="25.5" customHeight="1" x14ac:dyDescent="0.45">
      <c r="A168" s="67">
        <f>VLOOKUP(C168,[1]Sheet2!$A$1:$C$13,2)</f>
        <v>13</v>
      </c>
      <c r="B168" s="90" t="s">
        <v>1051</v>
      </c>
      <c r="C168" s="91" t="s">
        <v>971</v>
      </c>
      <c r="D168" s="91" t="s">
        <v>1044</v>
      </c>
      <c r="E168" s="69"/>
      <c r="F168" s="73" t="s">
        <v>984</v>
      </c>
      <c r="G168" s="69"/>
      <c r="H168" s="69" t="s">
        <v>863</v>
      </c>
      <c r="I168" s="93" t="s">
        <v>1046</v>
      </c>
    </row>
    <row r="169" spans="1:11" ht="25.5" customHeight="1" x14ac:dyDescent="0.45">
      <c r="A169" s="67">
        <f>VLOOKUP(C169,[1]Sheet2!$A$1:$C$13,2)</f>
        <v>13</v>
      </c>
      <c r="B169" s="90" t="s">
        <v>1052</v>
      </c>
      <c r="C169" s="91" t="s">
        <v>971</v>
      </c>
      <c r="D169" s="91" t="s">
        <v>1041</v>
      </c>
      <c r="E169" s="69" t="s">
        <v>1053</v>
      </c>
      <c r="F169" s="71" t="s">
        <v>1054</v>
      </c>
      <c r="G169" s="69"/>
      <c r="H169" s="69"/>
      <c r="I169" s="93" t="s">
        <v>1042</v>
      </c>
      <c r="K169" s="78"/>
    </row>
    <row r="170" spans="1:11" ht="25.5" customHeight="1" x14ac:dyDescent="0.45">
      <c r="A170" s="67">
        <f>VLOOKUP(C170,[1]Sheet2!$A$1:$C$13,2)</f>
        <v>13</v>
      </c>
      <c r="B170" s="90" t="s">
        <v>1055</v>
      </c>
      <c r="C170" s="91" t="s">
        <v>971</v>
      </c>
      <c r="D170" s="91" t="s">
        <v>1041</v>
      </c>
      <c r="E170" s="69" t="s">
        <v>1053</v>
      </c>
      <c r="F170" s="71" t="s">
        <v>1054</v>
      </c>
      <c r="G170" s="69"/>
      <c r="H170" s="69"/>
      <c r="I170" s="93" t="s">
        <v>1042</v>
      </c>
    </row>
    <row r="171" spans="1:11" ht="25.5" customHeight="1" x14ac:dyDescent="0.45">
      <c r="A171" s="67">
        <f>VLOOKUP(C171,[1]Sheet2!$A$1:$C$13,2)</f>
        <v>13</v>
      </c>
      <c r="B171" s="90" t="s">
        <v>1056</v>
      </c>
      <c r="C171" s="91" t="s">
        <v>971</v>
      </c>
      <c r="D171" s="91" t="s">
        <v>1041</v>
      </c>
      <c r="E171" s="69" t="s">
        <v>1053</v>
      </c>
      <c r="F171" s="71" t="s">
        <v>1054</v>
      </c>
      <c r="G171" s="69"/>
      <c r="H171" s="69"/>
      <c r="I171" s="93" t="s">
        <v>1042</v>
      </c>
    </row>
    <row r="172" spans="1:11" ht="25.5" customHeight="1" x14ac:dyDescent="0.45">
      <c r="A172" s="67">
        <f>VLOOKUP(C172,[1]Sheet2!$A$1:$C$13,2)</f>
        <v>13</v>
      </c>
      <c r="B172" s="90" t="s">
        <v>1057</v>
      </c>
      <c r="C172" s="91" t="s">
        <v>971</v>
      </c>
      <c r="D172" s="91" t="s">
        <v>1041</v>
      </c>
      <c r="E172" s="69" t="s">
        <v>1053</v>
      </c>
      <c r="F172" s="71" t="s">
        <v>1054</v>
      </c>
      <c r="G172" s="69"/>
      <c r="H172" s="69"/>
      <c r="I172" s="93" t="s">
        <v>1042</v>
      </c>
    </row>
    <row r="173" spans="1:11" ht="25.5" customHeight="1" x14ac:dyDescent="0.45">
      <c r="A173" s="67">
        <f>VLOOKUP(C173,[1]Sheet2!$A$1:$C$13,2)</f>
        <v>13</v>
      </c>
      <c r="B173" s="90" t="s">
        <v>1058</v>
      </c>
      <c r="C173" s="91" t="s">
        <v>971</v>
      </c>
      <c r="D173" s="91" t="s">
        <v>1041</v>
      </c>
      <c r="E173" s="69" t="s">
        <v>1053</v>
      </c>
      <c r="F173" s="71" t="s">
        <v>1054</v>
      </c>
      <c r="G173" s="69" t="s">
        <v>1059</v>
      </c>
      <c r="H173" s="69"/>
      <c r="I173" s="93" t="s">
        <v>1042</v>
      </c>
      <c r="J173" s="3" t="s">
        <v>449</v>
      </c>
    </row>
    <row r="174" spans="1:11" ht="25.5" customHeight="1" x14ac:dyDescent="0.45">
      <c r="A174" s="67">
        <f>VLOOKUP(C174,[1]Sheet2!$A$1:$C$13,2)</f>
        <v>13</v>
      </c>
      <c r="B174" s="90" t="s">
        <v>1060</v>
      </c>
      <c r="C174" s="91" t="s">
        <v>971</v>
      </c>
      <c r="D174" s="91" t="s">
        <v>1041</v>
      </c>
      <c r="E174" s="69" t="s">
        <v>1053</v>
      </c>
      <c r="F174" s="71" t="s">
        <v>1054</v>
      </c>
      <c r="G174" s="69"/>
      <c r="H174" s="69"/>
      <c r="I174" s="93" t="s">
        <v>1042</v>
      </c>
    </row>
    <row r="175" spans="1:11" ht="25.5" customHeight="1" x14ac:dyDescent="0.45">
      <c r="A175" s="67">
        <f>VLOOKUP(C175,[1]Sheet2!$A$1:$C$13,2)</f>
        <v>13</v>
      </c>
      <c r="B175" s="90" t="s">
        <v>1061</v>
      </c>
      <c r="C175" s="91" t="s">
        <v>971</v>
      </c>
      <c r="D175" s="91" t="s">
        <v>1041</v>
      </c>
      <c r="E175" s="69" t="s">
        <v>1053</v>
      </c>
      <c r="F175" s="71" t="s">
        <v>1054</v>
      </c>
      <c r="G175" s="69"/>
      <c r="H175" s="69"/>
      <c r="I175" s="93" t="s">
        <v>1042</v>
      </c>
      <c r="J175" s="3" t="s">
        <v>449</v>
      </c>
    </row>
    <row r="176" spans="1:11" ht="25.5" customHeight="1" x14ac:dyDescent="0.45">
      <c r="A176" s="67">
        <f>VLOOKUP(C176,[1]Sheet2!$A$1:$C$13,2)</f>
        <v>13</v>
      </c>
      <c r="B176" s="90" t="s">
        <v>1062</v>
      </c>
      <c r="C176" s="91" t="s">
        <v>971</v>
      </c>
      <c r="D176" s="91" t="s">
        <v>1041</v>
      </c>
      <c r="E176" s="69" t="s">
        <v>1053</v>
      </c>
      <c r="F176" s="71" t="s">
        <v>1054</v>
      </c>
      <c r="G176" s="69"/>
      <c r="H176" s="69"/>
      <c r="I176" s="93" t="s">
        <v>1042</v>
      </c>
      <c r="J176" s="3" t="s">
        <v>449</v>
      </c>
    </row>
    <row r="177" spans="1:10" ht="25.5" customHeight="1" x14ac:dyDescent="0.45">
      <c r="A177" s="67">
        <f>VLOOKUP(C177,[1]Sheet2!$A$1:$C$13,2)</f>
        <v>13</v>
      </c>
      <c r="B177" s="90" t="s">
        <v>1063</v>
      </c>
      <c r="C177" s="91" t="s">
        <v>971</v>
      </c>
      <c r="D177" s="91" t="s">
        <v>1041</v>
      </c>
      <c r="E177" s="69" t="s">
        <v>1053</v>
      </c>
      <c r="F177" s="71" t="s">
        <v>1054</v>
      </c>
      <c r="G177" s="69"/>
      <c r="H177" s="69"/>
      <c r="I177" s="93" t="s">
        <v>1042</v>
      </c>
      <c r="J177" s="3" t="s">
        <v>449</v>
      </c>
    </row>
    <row r="178" spans="1:10" ht="25.5" customHeight="1" x14ac:dyDescent="0.45">
      <c r="A178" s="67">
        <f>VLOOKUP(C178,[1]Sheet2!$A$1:$C$13,2)</f>
        <v>13</v>
      </c>
      <c r="B178" s="90" t="s">
        <v>1064</v>
      </c>
      <c r="C178" s="91" t="s">
        <v>971</v>
      </c>
      <c r="D178" s="91" t="s">
        <v>1041</v>
      </c>
      <c r="E178" s="69" t="s">
        <v>1053</v>
      </c>
      <c r="F178" s="71" t="s">
        <v>1054</v>
      </c>
      <c r="G178" s="69"/>
      <c r="H178" s="69"/>
      <c r="I178" s="93" t="s">
        <v>1042</v>
      </c>
    </row>
    <row r="179" spans="1:10" ht="25.5" customHeight="1" x14ac:dyDescent="0.45">
      <c r="A179" s="67">
        <f>VLOOKUP(C179,[1]Sheet2!$A$1:$C$13,2)</f>
        <v>13</v>
      </c>
      <c r="B179" s="90" t="s">
        <v>1065</v>
      </c>
      <c r="C179" s="91" t="s">
        <v>971</v>
      </c>
      <c r="D179" s="91" t="s">
        <v>1041</v>
      </c>
      <c r="E179" s="69" t="s">
        <v>1053</v>
      </c>
      <c r="F179" s="71" t="s">
        <v>1054</v>
      </c>
      <c r="G179" s="69" t="s">
        <v>1059</v>
      </c>
      <c r="H179" s="69"/>
      <c r="I179" s="93" t="s">
        <v>1042</v>
      </c>
      <c r="J179" s="3" t="s">
        <v>449</v>
      </c>
    </row>
    <row r="180" spans="1:10" ht="25.5" customHeight="1" x14ac:dyDescent="0.45">
      <c r="A180" s="67">
        <v>8</v>
      </c>
      <c r="B180" s="102" t="str">
        <f>+B3</f>
        <v xml:space="preserve"> Select ... [ DCMA Business Capability ] first</v>
      </c>
      <c r="C180" s="73"/>
      <c r="D180" s="81"/>
      <c r="E180" s="75"/>
      <c r="F180" s="82"/>
      <c r="G180" s="75"/>
      <c r="H180" s="75"/>
      <c r="I180" s="83"/>
      <c r="J180" s="83"/>
    </row>
    <row r="181" spans="1:10" ht="25.5" customHeight="1" x14ac:dyDescent="0.45">
      <c r="A181" s="67">
        <f>VLOOKUP(C181,[1]Sheet2!$A$1:$C$13,2)</f>
        <v>8</v>
      </c>
      <c r="B181" s="79" t="s">
        <v>696</v>
      </c>
      <c r="C181" s="73" t="s">
        <v>724</v>
      </c>
      <c r="D181" s="81" t="s">
        <v>698</v>
      </c>
      <c r="E181" s="75" t="s">
        <v>492</v>
      </c>
      <c r="F181" s="82" t="s">
        <v>699</v>
      </c>
      <c r="G181" s="75" t="s">
        <v>492</v>
      </c>
      <c r="H181" s="75" t="s">
        <v>492</v>
      </c>
      <c r="I181" s="83" t="s">
        <v>665</v>
      </c>
      <c r="J181" s="83" t="s">
        <v>665</v>
      </c>
    </row>
    <row r="182" spans="1:10" ht="25.5" customHeight="1" x14ac:dyDescent="0.45">
      <c r="A182" s="67">
        <f>VLOOKUP(C182,[1]Sheet2!$A$1:$C$13,2)</f>
        <v>8</v>
      </c>
      <c r="B182" s="79" t="s">
        <v>700</v>
      </c>
      <c r="C182" s="73" t="s">
        <v>724</v>
      </c>
      <c r="D182" s="81" t="s">
        <v>701</v>
      </c>
      <c r="E182" s="75" t="s">
        <v>492</v>
      </c>
      <c r="F182" s="82" t="s">
        <v>702</v>
      </c>
      <c r="G182" s="75" t="s">
        <v>492</v>
      </c>
      <c r="H182" s="75" t="s">
        <v>492</v>
      </c>
      <c r="I182" s="83" t="s">
        <v>665</v>
      </c>
      <c r="J182" s="83" t="s">
        <v>665</v>
      </c>
    </row>
    <row r="183" spans="1:10" ht="25.5" customHeight="1" x14ac:dyDescent="0.45">
      <c r="A183" s="67">
        <f>VLOOKUP(C183,[1]Sheet2!$A$1:$C$13,2)</f>
        <v>8</v>
      </c>
      <c r="B183" s="68" t="s">
        <v>723</v>
      </c>
      <c r="C183" s="73" t="s">
        <v>724</v>
      </c>
      <c r="D183" s="69" t="s">
        <v>725</v>
      </c>
      <c r="E183" s="75" t="s">
        <v>726</v>
      </c>
      <c r="F183" s="75" t="s">
        <v>727</v>
      </c>
      <c r="G183" s="70"/>
      <c r="H183" s="75" t="s">
        <v>728</v>
      </c>
      <c r="I183" s="3" t="s">
        <v>729</v>
      </c>
      <c r="J183" s="3" t="s">
        <v>449</v>
      </c>
    </row>
    <row r="184" spans="1:10" ht="25.5" customHeight="1" x14ac:dyDescent="0.45">
      <c r="A184" s="67">
        <f>VLOOKUP(C184,[1]Sheet2!$A$1:$C$13,2)</f>
        <v>8</v>
      </c>
      <c r="B184" s="68" t="s">
        <v>730</v>
      </c>
      <c r="C184" s="73" t="s">
        <v>724</v>
      </c>
      <c r="D184" s="69" t="s">
        <v>731</v>
      </c>
      <c r="E184" s="69" t="s">
        <v>732</v>
      </c>
      <c r="F184" s="69" t="s">
        <v>733</v>
      </c>
      <c r="G184" s="69" t="s">
        <v>734</v>
      </c>
      <c r="H184" s="69" t="s">
        <v>735</v>
      </c>
      <c r="I184" s="3" t="s">
        <v>736</v>
      </c>
      <c r="J184" s="3" t="s">
        <v>449</v>
      </c>
    </row>
    <row r="185" spans="1:10" ht="25.5" customHeight="1" x14ac:dyDescent="0.45">
      <c r="A185" s="67">
        <f>VLOOKUP(C185,[1]Sheet2!$A$1:$C$13,2)</f>
        <v>8</v>
      </c>
      <c r="B185" s="68" t="s">
        <v>737</v>
      </c>
      <c r="C185" s="73" t="s">
        <v>724</v>
      </c>
      <c r="D185" s="69" t="s">
        <v>738</v>
      </c>
      <c r="E185" s="69" t="s">
        <v>732</v>
      </c>
      <c r="F185" s="69" t="s">
        <v>739</v>
      </c>
      <c r="G185" s="69" t="s">
        <v>740</v>
      </c>
      <c r="H185" s="69" t="s">
        <v>741</v>
      </c>
      <c r="I185" s="3" t="s">
        <v>742</v>
      </c>
      <c r="J185" s="3" t="s">
        <v>449</v>
      </c>
    </row>
    <row r="186" spans="1:10" ht="25.5" customHeight="1" x14ac:dyDescent="0.45">
      <c r="A186" s="67">
        <f>VLOOKUP(C186,[1]Sheet2!$A$1:$C$13,2)</f>
        <v>8</v>
      </c>
      <c r="B186" s="68" t="s">
        <v>743</v>
      </c>
      <c r="C186" s="73" t="s">
        <v>724</v>
      </c>
      <c r="D186" s="69" t="s">
        <v>738</v>
      </c>
      <c r="E186" s="69" t="s">
        <v>732</v>
      </c>
      <c r="F186" s="69" t="s">
        <v>739</v>
      </c>
      <c r="G186" s="69" t="s">
        <v>740</v>
      </c>
      <c r="H186" s="69" t="s">
        <v>744</v>
      </c>
      <c r="I186" s="3" t="s">
        <v>742</v>
      </c>
      <c r="J186" s="3" t="s">
        <v>449</v>
      </c>
    </row>
    <row r="187" spans="1:10" ht="25.5" customHeight="1" x14ac:dyDescent="0.45">
      <c r="A187" s="67">
        <f>VLOOKUP(C187,[1]Sheet2!$A$1:$C$13,2)</f>
        <v>8</v>
      </c>
      <c r="B187" s="68" t="s">
        <v>745</v>
      </c>
      <c r="C187" s="73" t="s">
        <v>724</v>
      </c>
      <c r="D187" s="69" t="s">
        <v>746</v>
      </c>
      <c r="E187" s="69" t="s">
        <v>732</v>
      </c>
      <c r="F187" s="69" t="s">
        <v>747</v>
      </c>
      <c r="G187" s="69" t="s">
        <v>748</v>
      </c>
      <c r="H187" s="69" t="s">
        <v>749</v>
      </c>
      <c r="I187" s="3" t="s">
        <v>742</v>
      </c>
      <c r="J187" s="3" t="s">
        <v>449</v>
      </c>
    </row>
    <row r="188" spans="1:10" ht="25.5" customHeight="1" x14ac:dyDescent="0.45">
      <c r="A188" s="67">
        <f>VLOOKUP(C188,[1]Sheet2!$A$1:$C$13,2)</f>
        <v>8</v>
      </c>
      <c r="B188" s="68" t="s">
        <v>750</v>
      </c>
      <c r="C188" s="73" t="s">
        <v>724</v>
      </c>
      <c r="D188" s="69" t="s">
        <v>751</v>
      </c>
      <c r="E188" s="69" t="s">
        <v>752</v>
      </c>
      <c r="F188" s="69" t="s">
        <v>753</v>
      </c>
      <c r="G188" s="69"/>
      <c r="H188" s="69" t="s">
        <v>754</v>
      </c>
      <c r="I188" s="3" t="s">
        <v>742</v>
      </c>
      <c r="J188" s="3" t="s">
        <v>449</v>
      </c>
    </row>
  </sheetData>
  <autoFilter ref="A2:K2"/>
  <hyperlinks>
    <hyperlink ref="F5" r:id="rId1"/>
    <hyperlink ref="F91" r:id="rId2"/>
    <hyperlink ref="F92" r:id="rId3"/>
    <hyperlink ref="F89" r:id="rId4"/>
    <hyperlink ref="F102" r:id="rId5"/>
    <hyperlink ref="F88" r:id="rId6"/>
    <hyperlink ref="F147" r:id="rId7"/>
    <hyperlink ref="F150" r:id="rId8"/>
    <hyperlink ref="F151" r:id="rId9"/>
    <hyperlink ref="F153" r:id="rId10"/>
    <hyperlink ref="F154" r:id="rId11"/>
    <hyperlink ref="F157" r:id="rId12"/>
    <hyperlink ref="F169" r:id="rId13" display="DCMA-INST 793"/>
    <hyperlink ref="F87" r:id="rId14"/>
  </hyperlinks>
  <pageMargins left="0.7" right="0.7" top="0.75" bottom="0.75" header="0.3" footer="0.3"/>
  <pageSetup orientation="portrait" horizontalDpi="1200" verticalDpi="1200" r:id="rId15"/>
  <legacy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86"/>
  <sheetViews>
    <sheetView topLeftCell="A25" workbookViewId="0">
      <selection activeCell="B4" sqref="B4"/>
    </sheetView>
  </sheetViews>
  <sheetFormatPr defaultColWidth="9.1328125" defaultRowHeight="14.25" x14ac:dyDescent="0.45"/>
  <cols>
    <col min="1" max="1" width="73.1328125" style="3" customWidth="1"/>
    <col min="2" max="2" width="14.73046875" style="3" bestFit="1" customWidth="1"/>
    <col min="3" max="16384" width="9.1328125" style="3"/>
  </cols>
  <sheetData>
    <row r="1" spans="1:2" x14ac:dyDescent="0.45">
      <c r="A1" s="5" t="s">
        <v>117</v>
      </c>
      <c r="B1" s="3" t="s">
        <v>40</v>
      </c>
    </row>
    <row r="2" spans="1:2" ht="15.4" x14ac:dyDescent="0.45">
      <c r="A2" s="135" t="s">
        <v>1132</v>
      </c>
    </row>
    <row r="3" spans="1:2" x14ac:dyDescent="0.45">
      <c r="A3" s="2" t="s">
        <v>100</v>
      </c>
      <c r="B3" s="4" t="s">
        <v>37</v>
      </c>
    </row>
    <row r="4" spans="1:2" x14ac:dyDescent="0.45">
      <c r="A4" s="2" t="s">
        <v>110</v>
      </c>
      <c r="B4" s="4" t="s">
        <v>37</v>
      </c>
    </row>
    <row r="5" spans="1:2" x14ac:dyDescent="0.45">
      <c r="A5" s="2" t="s">
        <v>116</v>
      </c>
      <c r="B5" s="4" t="s">
        <v>37</v>
      </c>
    </row>
    <row r="6" spans="1:2" x14ac:dyDescent="0.45">
      <c r="A6" s="2" t="s">
        <v>105</v>
      </c>
      <c r="B6" s="4" t="s">
        <v>37</v>
      </c>
    </row>
    <row r="7" spans="1:2" x14ac:dyDescent="0.45">
      <c r="A7" s="2" t="s">
        <v>114</v>
      </c>
      <c r="B7" s="4" t="s">
        <v>37</v>
      </c>
    </row>
    <row r="8" spans="1:2" x14ac:dyDescent="0.45">
      <c r="A8" s="2" t="s">
        <v>102</v>
      </c>
      <c r="B8" s="4" t="s">
        <v>37</v>
      </c>
    </row>
    <row r="9" spans="1:2" x14ac:dyDescent="0.45">
      <c r="A9" s="2" t="s">
        <v>108</v>
      </c>
      <c r="B9" s="4" t="s">
        <v>37</v>
      </c>
    </row>
    <row r="10" spans="1:2" x14ac:dyDescent="0.45">
      <c r="A10" s="2" t="s">
        <v>109</v>
      </c>
      <c r="B10" s="4" t="s">
        <v>37</v>
      </c>
    </row>
    <row r="11" spans="1:2" x14ac:dyDescent="0.45">
      <c r="A11" s="2" t="s">
        <v>112</v>
      </c>
      <c r="B11" s="4" t="s">
        <v>37</v>
      </c>
    </row>
    <row r="12" spans="1:2" x14ac:dyDescent="0.45">
      <c r="A12" s="2" t="s">
        <v>115</v>
      </c>
      <c r="B12" s="4" t="s">
        <v>37</v>
      </c>
    </row>
    <row r="13" spans="1:2" x14ac:dyDescent="0.45">
      <c r="A13" s="2" t="s">
        <v>113</v>
      </c>
      <c r="B13" s="4" t="s">
        <v>37</v>
      </c>
    </row>
    <row r="14" spans="1:2" ht="15.75" x14ac:dyDescent="0.5">
      <c r="A14" s="133" t="str">
        <f>$A$2</f>
        <v xml:space="preserve"> Select ... [ DCMA Organization Group ] first</v>
      </c>
      <c r="B14" s="4"/>
    </row>
    <row r="15" spans="1:2" x14ac:dyDescent="0.45">
      <c r="A15" s="2" t="s">
        <v>48</v>
      </c>
      <c r="B15" s="3" t="s">
        <v>1160</v>
      </c>
    </row>
    <row r="16" spans="1:2" x14ac:dyDescent="0.45">
      <c r="A16" s="2" t="s">
        <v>84</v>
      </c>
      <c r="B16" s="3" t="s">
        <v>1160</v>
      </c>
    </row>
    <row r="17" spans="1:2" x14ac:dyDescent="0.45">
      <c r="A17" s="2" t="s">
        <v>81</v>
      </c>
      <c r="B17" s="3" t="s">
        <v>1160</v>
      </c>
    </row>
    <row r="18" spans="1:2" x14ac:dyDescent="0.45">
      <c r="A18" s="2" t="s">
        <v>89</v>
      </c>
      <c r="B18" s="3" t="s">
        <v>1160</v>
      </c>
    </row>
    <row r="19" spans="1:2" x14ac:dyDescent="0.45">
      <c r="A19" s="2" t="s">
        <v>76</v>
      </c>
      <c r="B19" s="3" t="s">
        <v>1160</v>
      </c>
    </row>
    <row r="20" spans="1:2" x14ac:dyDescent="0.45">
      <c r="A20" s="2" t="s">
        <v>72</v>
      </c>
      <c r="B20" s="3" t="s">
        <v>1160</v>
      </c>
    </row>
    <row r="21" spans="1:2" x14ac:dyDescent="0.45">
      <c r="A21" s="2" t="s">
        <v>68</v>
      </c>
      <c r="B21" s="3" t="s">
        <v>1160</v>
      </c>
    </row>
    <row r="22" spans="1:2" x14ac:dyDescent="0.45">
      <c r="A22" s="2" t="s">
        <v>95</v>
      </c>
      <c r="B22" s="3" t="s">
        <v>1160</v>
      </c>
    </row>
    <row r="23" spans="1:2" x14ac:dyDescent="0.45">
      <c r="A23" s="2" t="s">
        <v>86</v>
      </c>
      <c r="B23" s="3" t="s">
        <v>1160</v>
      </c>
    </row>
    <row r="24" spans="1:2" x14ac:dyDescent="0.45">
      <c r="A24" s="2" t="s">
        <v>90</v>
      </c>
      <c r="B24" s="3" t="s">
        <v>1160</v>
      </c>
    </row>
    <row r="25" spans="1:2" x14ac:dyDescent="0.45">
      <c r="A25" s="2" t="s">
        <v>47</v>
      </c>
      <c r="B25" s="3" t="s">
        <v>1160</v>
      </c>
    </row>
    <row r="26" spans="1:2" x14ac:dyDescent="0.45">
      <c r="A26" s="2" t="s">
        <v>1105</v>
      </c>
      <c r="B26" s="3" t="s">
        <v>1160</v>
      </c>
    </row>
    <row r="27" spans="1:2" x14ac:dyDescent="0.45">
      <c r="A27" s="2" t="s">
        <v>96</v>
      </c>
      <c r="B27" s="3" t="s">
        <v>1160</v>
      </c>
    </row>
    <row r="28" spans="1:2" x14ac:dyDescent="0.45">
      <c r="A28" s="2" t="s">
        <v>59</v>
      </c>
      <c r="B28" s="3" t="s">
        <v>1160</v>
      </c>
    </row>
    <row r="29" spans="1:2" x14ac:dyDescent="0.45">
      <c r="A29" s="2" t="s">
        <v>58</v>
      </c>
      <c r="B29" s="3" t="s">
        <v>1160</v>
      </c>
    </row>
    <row r="30" spans="1:2" x14ac:dyDescent="0.45">
      <c r="A30" s="2" t="s">
        <v>94</v>
      </c>
      <c r="B30" s="3" t="s">
        <v>1160</v>
      </c>
    </row>
    <row r="31" spans="1:2" x14ac:dyDescent="0.45">
      <c r="A31" s="2" t="s">
        <v>63</v>
      </c>
      <c r="B31" s="3" t="s">
        <v>1160</v>
      </c>
    </row>
    <row r="32" spans="1:2" x14ac:dyDescent="0.45">
      <c r="A32" s="2" t="s">
        <v>1104</v>
      </c>
      <c r="B32" s="3" t="s">
        <v>1160</v>
      </c>
    </row>
    <row r="33" spans="1:2" x14ac:dyDescent="0.45">
      <c r="A33" s="2" t="s">
        <v>87</v>
      </c>
      <c r="B33" s="3" t="s">
        <v>1160</v>
      </c>
    </row>
    <row r="34" spans="1:2" x14ac:dyDescent="0.45">
      <c r="A34" s="2" t="s">
        <v>61</v>
      </c>
      <c r="B34" s="3" t="s">
        <v>1160</v>
      </c>
    </row>
    <row r="35" spans="1:2" x14ac:dyDescent="0.45">
      <c r="A35" s="2" t="s">
        <v>1102</v>
      </c>
      <c r="B35" s="3" t="s">
        <v>1160</v>
      </c>
    </row>
    <row r="36" spans="1:2" x14ac:dyDescent="0.45">
      <c r="A36" s="2" t="s">
        <v>71</v>
      </c>
      <c r="B36" s="3" t="s">
        <v>1160</v>
      </c>
    </row>
    <row r="37" spans="1:2" x14ac:dyDescent="0.45">
      <c r="A37" s="2" t="s">
        <v>52</v>
      </c>
      <c r="B37" s="3" t="s">
        <v>1160</v>
      </c>
    </row>
    <row r="38" spans="1:2" x14ac:dyDescent="0.45">
      <c r="A38" s="2" t="s">
        <v>64</v>
      </c>
      <c r="B38" s="3" t="s">
        <v>1160</v>
      </c>
    </row>
    <row r="39" spans="1:2" x14ac:dyDescent="0.45">
      <c r="A39" s="2" t="s">
        <v>44</v>
      </c>
      <c r="B39" s="3" t="s">
        <v>1160</v>
      </c>
    </row>
    <row r="40" spans="1:2" x14ac:dyDescent="0.45">
      <c r="A40" s="2" t="s">
        <v>49</v>
      </c>
      <c r="B40" s="3" t="s">
        <v>1160</v>
      </c>
    </row>
    <row r="41" spans="1:2" x14ac:dyDescent="0.45">
      <c r="A41" s="2" t="s">
        <v>60</v>
      </c>
      <c r="B41" s="3" t="s">
        <v>1160</v>
      </c>
    </row>
    <row r="42" spans="1:2" x14ac:dyDescent="0.45">
      <c r="A42" s="2" t="s">
        <v>70</v>
      </c>
      <c r="B42" s="3" t="s">
        <v>1160</v>
      </c>
    </row>
    <row r="43" spans="1:2" x14ac:dyDescent="0.45">
      <c r="A43" s="2" t="s">
        <v>91</v>
      </c>
      <c r="B43" s="3" t="s">
        <v>1160</v>
      </c>
    </row>
    <row r="44" spans="1:2" x14ac:dyDescent="0.45">
      <c r="A44" s="2" t="s">
        <v>78</v>
      </c>
      <c r="B44" s="3" t="s">
        <v>1160</v>
      </c>
    </row>
    <row r="45" spans="1:2" x14ac:dyDescent="0.45">
      <c r="A45" s="2" t="s">
        <v>80</v>
      </c>
      <c r="B45" s="3" t="s">
        <v>1160</v>
      </c>
    </row>
    <row r="46" spans="1:2" x14ac:dyDescent="0.45">
      <c r="A46" s="2" t="s">
        <v>53</v>
      </c>
      <c r="B46" s="3" t="s">
        <v>1160</v>
      </c>
    </row>
    <row r="47" spans="1:2" x14ac:dyDescent="0.45">
      <c r="A47" s="2" t="s">
        <v>82</v>
      </c>
      <c r="B47" s="3" t="s">
        <v>1160</v>
      </c>
    </row>
    <row r="48" spans="1:2" x14ac:dyDescent="0.45">
      <c r="A48" s="2" t="s">
        <v>62</v>
      </c>
      <c r="B48" s="3" t="s">
        <v>1160</v>
      </c>
    </row>
    <row r="49" spans="1:2" x14ac:dyDescent="0.45">
      <c r="A49" s="2" t="s">
        <v>77</v>
      </c>
      <c r="B49" s="3" t="s">
        <v>1160</v>
      </c>
    </row>
    <row r="50" spans="1:2" x14ac:dyDescent="0.45">
      <c r="A50" s="2" t="s">
        <v>55</v>
      </c>
      <c r="B50" s="3" t="s">
        <v>1160</v>
      </c>
    </row>
    <row r="51" spans="1:2" x14ac:dyDescent="0.45">
      <c r="A51" s="2" t="s">
        <v>65</v>
      </c>
      <c r="B51" s="3" t="s">
        <v>1160</v>
      </c>
    </row>
    <row r="52" spans="1:2" x14ac:dyDescent="0.45">
      <c r="A52" s="2" t="s">
        <v>46</v>
      </c>
      <c r="B52" s="3" t="s">
        <v>1160</v>
      </c>
    </row>
    <row r="53" spans="1:2" x14ac:dyDescent="0.45">
      <c r="A53" s="2" t="s">
        <v>75</v>
      </c>
      <c r="B53" s="3" t="s">
        <v>1160</v>
      </c>
    </row>
    <row r="54" spans="1:2" x14ac:dyDescent="0.45">
      <c r="A54" s="2" t="s">
        <v>57</v>
      </c>
      <c r="B54" s="3" t="s">
        <v>1160</v>
      </c>
    </row>
    <row r="55" spans="1:2" x14ac:dyDescent="0.45">
      <c r="A55" s="2" t="s">
        <v>56</v>
      </c>
      <c r="B55" s="3" t="s">
        <v>1160</v>
      </c>
    </row>
    <row r="56" spans="1:2" x14ac:dyDescent="0.45">
      <c r="A56" s="2" t="s">
        <v>79</v>
      </c>
      <c r="B56" s="3" t="s">
        <v>1160</v>
      </c>
    </row>
    <row r="57" spans="1:2" x14ac:dyDescent="0.45">
      <c r="A57" s="2" t="s">
        <v>85</v>
      </c>
      <c r="B57" s="3" t="s">
        <v>1160</v>
      </c>
    </row>
    <row r="58" spans="1:2" x14ac:dyDescent="0.45">
      <c r="A58" s="2" t="s">
        <v>54</v>
      </c>
      <c r="B58" s="3" t="s">
        <v>1160</v>
      </c>
    </row>
    <row r="59" spans="1:2" x14ac:dyDescent="0.45">
      <c r="A59" s="2" t="s">
        <v>1103</v>
      </c>
      <c r="B59" s="3" t="s">
        <v>1160</v>
      </c>
    </row>
    <row r="60" spans="1:2" x14ac:dyDescent="0.45">
      <c r="A60" s="2" t="s">
        <v>73</v>
      </c>
      <c r="B60" s="3" t="s">
        <v>1160</v>
      </c>
    </row>
    <row r="61" spans="1:2" x14ac:dyDescent="0.45">
      <c r="A61" s="2" t="s">
        <v>50</v>
      </c>
      <c r="B61" s="3" t="s">
        <v>1160</v>
      </c>
    </row>
    <row r="62" spans="1:2" x14ac:dyDescent="0.45">
      <c r="A62" s="2" t="s">
        <v>74</v>
      </c>
      <c r="B62" s="3" t="s">
        <v>1160</v>
      </c>
    </row>
    <row r="63" spans="1:2" x14ac:dyDescent="0.45">
      <c r="A63" s="2" t="s">
        <v>69</v>
      </c>
      <c r="B63" s="3" t="s">
        <v>1160</v>
      </c>
    </row>
    <row r="64" spans="1:2" x14ac:dyDescent="0.45">
      <c r="A64" s="2" t="s">
        <v>92</v>
      </c>
      <c r="B64" s="3" t="s">
        <v>1160</v>
      </c>
    </row>
    <row r="65" spans="1:2" x14ac:dyDescent="0.45">
      <c r="A65" s="2" t="s">
        <v>97</v>
      </c>
      <c r="B65" s="3" t="s">
        <v>1160</v>
      </c>
    </row>
    <row r="66" spans="1:2" x14ac:dyDescent="0.45">
      <c r="A66" s="2" t="s">
        <v>1106</v>
      </c>
      <c r="B66" s="3" t="s">
        <v>1160</v>
      </c>
    </row>
    <row r="67" spans="1:2" ht="15.75" x14ac:dyDescent="0.5">
      <c r="A67" s="133" t="str">
        <f>$A$2</f>
        <v xml:space="preserve"> Select ... [ DCMA Organization Group ] first</v>
      </c>
      <c r="B67" s="4" t="s">
        <v>38</v>
      </c>
    </row>
    <row r="68" spans="1:2" x14ac:dyDescent="0.45">
      <c r="A68" s="2" t="s">
        <v>107</v>
      </c>
      <c r="B68" s="4" t="s">
        <v>38</v>
      </c>
    </row>
    <row r="69" spans="1:2" x14ac:dyDescent="0.45">
      <c r="A69" s="2" t="s">
        <v>1107</v>
      </c>
      <c r="B69" s="4" t="s">
        <v>38</v>
      </c>
    </row>
    <row r="70" spans="1:2" x14ac:dyDescent="0.45">
      <c r="A70" s="2" t="s">
        <v>1108</v>
      </c>
      <c r="B70" s="4" t="s">
        <v>38</v>
      </c>
    </row>
    <row r="71" spans="1:2" x14ac:dyDescent="0.45">
      <c r="A71" s="2" t="s">
        <v>103</v>
      </c>
      <c r="B71" s="4" t="s">
        <v>38</v>
      </c>
    </row>
    <row r="72" spans="1:2" x14ac:dyDescent="0.45">
      <c r="A72" s="2" t="s">
        <v>106</v>
      </c>
      <c r="B72" s="4" t="s">
        <v>38</v>
      </c>
    </row>
    <row r="73" spans="1:2" x14ac:dyDescent="0.45">
      <c r="A73" s="2" t="s">
        <v>111</v>
      </c>
      <c r="B73" s="4" t="s">
        <v>38</v>
      </c>
    </row>
    <row r="74" spans="1:2" x14ac:dyDescent="0.45">
      <c r="A74" s="2" t="s">
        <v>98</v>
      </c>
      <c r="B74" s="4" t="s">
        <v>38</v>
      </c>
    </row>
    <row r="75" spans="1:2" x14ac:dyDescent="0.45">
      <c r="A75" s="2" t="s">
        <v>104</v>
      </c>
      <c r="B75" s="4" t="s">
        <v>38</v>
      </c>
    </row>
    <row r="76" spans="1:2" ht="15.75" x14ac:dyDescent="0.5">
      <c r="A76" s="133" t="str">
        <f>$A$2</f>
        <v xml:space="preserve"> Select ... [ DCMA Organization Group ] first</v>
      </c>
      <c r="B76" s="4" t="s">
        <v>39</v>
      </c>
    </row>
    <row r="77" spans="1:2" x14ac:dyDescent="0.45">
      <c r="A77" s="2" t="s">
        <v>83</v>
      </c>
      <c r="B77" s="4" t="s">
        <v>39</v>
      </c>
    </row>
    <row r="78" spans="1:2" x14ac:dyDescent="0.45">
      <c r="A78" s="2" t="s">
        <v>93</v>
      </c>
      <c r="B78" s="4" t="s">
        <v>39</v>
      </c>
    </row>
    <row r="79" spans="1:2" x14ac:dyDescent="0.45">
      <c r="A79" s="2" t="s">
        <v>66</v>
      </c>
      <c r="B79" s="4" t="s">
        <v>39</v>
      </c>
    </row>
    <row r="80" spans="1:2" x14ac:dyDescent="0.45">
      <c r="A80" s="2" t="s">
        <v>42</v>
      </c>
      <c r="B80" s="4" t="s">
        <v>39</v>
      </c>
    </row>
    <row r="81" spans="1:2" x14ac:dyDescent="0.45">
      <c r="A81" s="2" t="s">
        <v>51</v>
      </c>
      <c r="B81" s="4" t="s">
        <v>39</v>
      </c>
    </row>
    <row r="82" spans="1:2" x14ac:dyDescent="0.45">
      <c r="A82" s="2" t="s">
        <v>1111</v>
      </c>
      <c r="B82" s="4" t="s">
        <v>39</v>
      </c>
    </row>
    <row r="83" spans="1:2" x14ac:dyDescent="0.45">
      <c r="A83" s="2" t="s">
        <v>1109</v>
      </c>
      <c r="B83" s="4" t="s">
        <v>39</v>
      </c>
    </row>
    <row r="84" spans="1:2" x14ac:dyDescent="0.45">
      <c r="A84" s="2" t="s">
        <v>1110</v>
      </c>
      <c r="B84" s="4" t="s">
        <v>39</v>
      </c>
    </row>
    <row r="85" spans="1:2" x14ac:dyDescent="0.45">
      <c r="A85" s="2" t="s">
        <v>88</v>
      </c>
      <c r="B85" s="4" t="s">
        <v>39</v>
      </c>
    </row>
    <row r="86" spans="1:2" x14ac:dyDescent="0.45">
      <c r="A86" s="2" t="s">
        <v>67</v>
      </c>
      <c r="B86" s="4" t="s">
        <v>39</v>
      </c>
    </row>
  </sheetData>
  <sortState ref="A2:B75">
    <sortCondition ref="B2:B75"/>
    <sortCondition ref="A2:A75"/>
  </sortState>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Dropdown!$B$2:$B$5</xm:f>
          </x14:formula1>
          <xm:sqref>F1:F2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2"/>
  <sheetViews>
    <sheetView topLeftCell="A172" workbookViewId="0">
      <selection activeCell="B4" sqref="B4"/>
    </sheetView>
  </sheetViews>
  <sheetFormatPr defaultRowHeight="14.25" x14ac:dyDescent="0.45"/>
  <cols>
    <col min="1" max="1" width="12.3984375" style="182" bestFit="1" customWidth="1"/>
    <col min="2" max="2" width="99.265625" customWidth="1"/>
    <col min="3" max="3" width="14.1328125" customWidth="1"/>
    <col min="4" max="4" width="15" bestFit="1" customWidth="1"/>
    <col min="9" max="9" width="11.86328125" bestFit="1" customWidth="1"/>
  </cols>
  <sheetData>
    <row r="1" spans="1:10" x14ac:dyDescent="0.45">
      <c r="A1" s="182" t="s">
        <v>1161</v>
      </c>
    </row>
    <row r="2" spans="1:10" x14ac:dyDescent="0.45">
      <c r="A2" s="182" t="s">
        <v>1162</v>
      </c>
      <c r="B2" t="s">
        <v>1163</v>
      </c>
      <c r="C2" t="s">
        <v>1164</v>
      </c>
      <c r="D2" t="s">
        <v>1165</v>
      </c>
    </row>
    <row r="3" spans="1:10" ht="15.75" x14ac:dyDescent="0.5">
      <c r="B3" s="181" t="s">
        <v>1123</v>
      </c>
      <c r="C3" t="s">
        <v>311</v>
      </c>
      <c r="E3" t="s">
        <v>1124</v>
      </c>
      <c r="I3" s="6" t="s">
        <v>311</v>
      </c>
      <c r="J3" s="7" t="s">
        <v>1124</v>
      </c>
    </row>
    <row r="4" spans="1:10" x14ac:dyDescent="0.45">
      <c r="A4" s="182">
        <v>410</v>
      </c>
      <c r="B4" t="s">
        <v>1168</v>
      </c>
      <c r="C4" t="s">
        <v>311</v>
      </c>
      <c r="D4" t="s">
        <v>1166</v>
      </c>
      <c r="I4" s="6" t="s">
        <v>304</v>
      </c>
      <c r="J4" s="7" t="s">
        <v>1125</v>
      </c>
    </row>
    <row r="5" spans="1:10" x14ac:dyDescent="0.45">
      <c r="A5" s="182">
        <v>597</v>
      </c>
      <c r="B5" t="s">
        <v>1169</v>
      </c>
      <c r="C5" t="s">
        <v>311</v>
      </c>
      <c r="D5" t="s">
        <v>1166</v>
      </c>
      <c r="I5" s="6" t="s">
        <v>297</v>
      </c>
      <c r="J5" s="7" t="s">
        <v>1126</v>
      </c>
    </row>
    <row r="6" spans="1:10" x14ac:dyDescent="0.45">
      <c r="A6" s="182">
        <v>50</v>
      </c>
      <c r="B6" t="s">
        <v>1173</v>
      </c>
      <c r="C6" t="s">
        <v>311</v>
      </c>
      <c r="D6" t="s">
        <v>1166</v>
      </c>
      <c r="I6" s="6" t="s">
        <v>137</v>
      </c>
      <c r="J6" s="7" t="s">
        <v>1127</v>
      </c>
    </row>
    <row r="7" spans="1:10" x14ac:dyDescent="0.45">
      <c r="A7" s="182">
        <v>657</v>
      </c>
      <c r="B7" t="s">
        <v>1174</v>
      </c>
      <c r="C7" t="s">
        <v>311</v>
      </c>
      <c r="D7" t="s">
        <v>1166</v>
      </c>
      <c r="I7" s="6" t="s">
        <v>298</v>
      </c>
      <c r="J7" s="7" t="s">
        <v>1128</v>
      </c>
    </row>
    <row r="8" spans="1:10" x14ac:dyDescent="0.45">
      <c r="A8" s="182">
        <v>804</v>
      </c>
      <c r="B8" t="s">
        <v>1176</v>
      </c>
      <c r="C8" t="s">
        <v>311</v>
      </c>
      <c r="D8" t="s">
        <v>1166</v>
      </c>
      <c r="I8" s="6" t="s">
        <v>388</v>
      </c>
      <c r="J8" s="7" t="s">
        <v>1129</v>
      </c>
    </row>
    <row r="9" spans="1:10" x14ac:dyDescent="0.45">
      <c r="A9" s="182">
        <v>789</v>
      </c>
      <c r="B9" t="s">
        <v>1177</v>
      </c>
      <c r="C9" t="s">
        <v>311</v>
      </c>
      <c r="D9" t="s">
        <v>1166</v>
      </c>
    </row>
    <row r="10" spans="1:10" x14ac:dyDescent="0.45">
      <c r="A10" s="182">
        <v>469</v>
      </c>
      <c r="B10" t="s">
        <v>1179</v>
      </c>
      <c r="C10" t="s">
        <v>311</v>
      </c>
      <c r="D10" t="s">
        <v>1166</v>
      </c>
    </row>
    <row r="11" spans="1:10" x14ac:dyDescent="0.45">
      <c r="A11" s="182">
        <v>278</v>
      </c>
      <c r="B11" t="s">
        <v>1180</v>
      </c>
      <c r="C11" t="s">
        <v>311</v>
      </c>
      <c r="D11" t="s">
        <v>1166</v>
      </c>
    </row>
    <row r="12" spans="1:10" x14ac:dyDescent="0.45">
      <c r="A12" s="182">
        <v>408</v>
      </c>
      <c r="B12" t="s">
        <v>1184</v>
      </c>
      <c r="C12" t="s">
        <v>311</v>
      </c>
      <c r="D12" t="s">
        <v>1166</v>
      </c>
    </row>
    <row r="13" spans="1:10" x14ac:dyDescent="0.45">
      <c r="A13" s="182">
        <v>699</v>
      </c>
      <c r="B13" t="s">
        <v>1186</v>
      </c>
      <c r="C13" t="s">
        <v>311</v>
      </c>
      <c r="D13" t="s">
        <v>1166</v>
      </c>
    </row>
    <row r="14" spans="1:10" x14ac:dyDescent="0.45">
      <c r="A14" s="182">
        <v>754</v>
      </c>
      <c r="B14" t="s">
        <v>1187</v>
      </c>
      <c r="C14" t="s">
        <v>311</v>
      </c>
      <c r="D14" t="s">
        <v>1166</v>
      </c>
    </row>
    <row r="15" spans="1:10" x14ac:dyDescent="0.45">
      <c r="A15" s="182">
        <v>755</v>
      </c>
      <c r="B15" t="s">
        <v>1190</v>
      </c>
      <c r="C15" t="s">
        <v>311</v>
      </c>
      <c r="D15" t="s">
        <v>1166</v>
      </c>
    </row>
    <row r="16" spans="1:10" x14ac:dyDescent="0.45">
      <c r="A16" s="182">
        <v>756</v>
      </c>
      <c r="B16" t="s">
        <v>1191</v>
      </c>
      <c r="C16" t="s">
        <v>311</v>
      </c>
      <c r="D16" t="s">
        <v>1166</v>
      </c>
    </row>
    <row r="17" spans="1:4" x14ac:dyDescent="0.45">
      <c r="A17" s="182">
        <v>568</v>
      </c>
      <c r="B17" t="s">
        <v>1192</v>
      </c>
      <c r="C17" t="s">
        <v>311</v>
      </c>
      <c r="D17" t="s">
        <v>1166</v>
      </c>
    </row>
    <row r="18" spans="1:4" x14ac:dyDescent="0.45">
      <c r="A18" s="182">
        <v>812</v>
      </c>
      <c r="B18" t="s">
        <v>1194</v>
      </c>
      <c r="C18" t="s">
        <v>311</v>
      </c>
      <c r="D18" t="s">
        <v>1166</v>
      </c>
    </row>
    <row r="19" spans="1:4" x14ac:dyDescent="0.45">
      <c r="A19" s="182">
        <v>700</v>
      </c>
      <c r="B19" t="s">
        <v>1205</v>
      </c>
      <c r="C19" t="s">
        <v>311</v>
      </c>
      <c r="D19" t="s">
        <v>1166</v>
      </c>
    </row>
    <row r="20" spans="1:4" x14ac:dyDescent="0.45">
      <c r="A20" s="182">
        <v>686</v>
      </c>
      <c r="B20" t="s">
        <v>1210</v>
      </c>
      <c r="C20" t="s">
        <v>311</v>
      </c>
      <c r="D20" t="s">
        <v>1166</v>
      </c>
    </row>
    <row r="21" spans="1:4" x14ac:dyDescent="0.45">
      <c r="A21" s="182">
        <v>588</v>
      </c>
      <c r="B21" t="s">
        <v>1211</v>
      </c>
      <c r="C21" t="s">
        <v>311</v>
      </c>
      <c r="D21" t="s">
        <v>1166</v>
      </c>
    </row>
    <row r="22" spans="1:4" x14ac:dyDescent="0.45">
      <c r="A22" s="182">
        <v>273</v>
      </c>
      <c r="B22" t="s">
        <v>1212</v>
      </c>
      <c r="C22" t="s">
        <v>311</v>
      </c>
      <c r="D22" t="s">
        <v>1166</v>
      </c>
    </row>
    <row r="23" spans="1:4" x14ac:dyDescent="0.45">
      <c r="A23" s="182">
        <v>562</v>
      </c>
      <c r="B23" t="s">
        <v>1213</v>
      </c>
      <c r="C23" t="s">
        <v>311</v>
      </c>
      <c r="D23" t="s">
        <v>1166</v>
      </c>
    </row>
    <row r="24" spans="1:4" x14ac:dyDescent="0.45">
      <c r="A24" s="182">
        <v>411</v>
      </c>
      <c r="B24" t="s">
        <v>1215</v>
      </c>
      <c r="C24" t="s">
        <v>311</v>
      </c>
      <c r="D24" t="s">
        <v>1166</v>
      </c>
    </row>
    <row r="25" spans="1:4" x14ac:dyDescent="0.45">
      <c r="A25" s="182">
        <v>669</v>
      </c>
      <c r="B25" t="s">
        <v>369</v>
      </c>
      <c r="C25" t="s">
        <v>311</v>
      </c>
      <c r="D25" t="s">
        <v>1166</v>
      </c>
    </row>
    <row r="26" spans="1:4" x14ac:dyDescent="0.45">
      <c r="A26" s="182">
        <v>742</v>
      </c>
      <c r="B26" t="s">
        <v>1218</v>
      </c>
      <c r="C26" t="s">
        <v>311</v>
      </c>
      <c r="D26" t="s">
        <v>1166</v>
      </c>
    </row>
    <row r="27" spans="1:4" x14ac:dyDescent="0.45">
      <c r="A27" s="182">
        <v>832</v>
      </c>
      <c r="B27" t="s">
        <v>1221</v>
      </c>
      <c r="C27" t="s">
        <v>311</v>
      </c>
      <c r="D27" t="s">
        <v>1166</v>
      </c>
    </row>
    <row r="28" spans="1:4" x14ac:dyDescent="0.45">
      <c r="A28" s="182">
        <v>34</v>
      </c>
      <c r="B28" t="s">
        <v>319</v>
      </c>
      <c r="C28" t="s">
        <v>311</v>
      </c>
      <c r="D28" t="s">
        <v>1166</v>
      </c>
    </row>
    <row r="29" spans="1:4" x14ac:dyDescent="0.45">
      <c r="A29" s="182">
        <v>465</v>
      </c>
      <c r="B29" t="s">
        <v>1222</v>
      </c>
      <c r="C29" t="s">
        <v>311</v>
      </c>
      <c r="D29" t="s">
        <v>1166</v>
      </c>
    </row>
    <row r="30" spans="1:4" x14ac:dyDescent="0.45">
      <c r="A30" s="182">
        <v>670</v>
      </c>
      <c r="B30" t="s">
        <v>391</v>
      </c>
      <c r="C30" t="s">
        <v>311</v>
      </c>
      <c r="D30" t="s">
        <v>1166</v>
      </c>
    </row>
    <row r="31" spans="1:4" x14ac:dyDescent="0.45">
      <c r="A31" s="182">
        <v>610</v>
      </c>
      <c r="B31" t="s">
        <v>1224</v>
      </c>
      <c r="C31" t="s">
        <v>311</v>
      </c>
      <c r="D31" t="s">
        <v>1166</v>
      </c>
    </row>
    <row r="32" spans="1:4" x14ac:dyDescent="0.45">
      <c r="A32" s="182">
        <v>821</v>
      </c>
      <c r="B32" t="s">
        <v>1225</v>
      </c>
      <c r="C32" t="s">
        <v>311</v>
      </c>
      <c r="D32" t="s">
        <v>1166</v>
      </c>
    </row>
    <row r="33" spans="1:4" x14ac:dyDescent="0.45">
      <c r="A33" s="182">
        <v>690</v>
      </c>
      <c r="B33" t="s">
        <v>415</v>
      </c>
      <c r="C33" t="s">
        <v>311</v>
      </c>
      <c r="D33" t="s">
        <v>1166</v>
      </c>
    </row>
    <row r="34" spans="1:4" x14ac:dyDescent="0.45">
      <c r="A34" s="182">
        <v>719</v>
      </c>
      <c r="B34" t="s">
        <v>1234</v>
      </c>
      <c r="C34" t="s">
        <v>311</v>
      </c>
      <c r="D34" t="s">
        <v>1166</v>
      </c>
    </row>
    <row r="35" spans="1:4" x14ac:dyDescent="0.45">
      <c r="A35" s="182">
        <v>660</v>
      </c>
      <c r="B35" t="s">
        <v>377</v>
      </c>
      <c r="C35" t="s">
        <v>311</v>
      </c>
      <c r="D35" t="s">
        <v>1166</v>
      </c>
    </row>
    <row r="36" spans="1:4" x14ac:dyDescent="0.45">
      <c r="A36" s="182">
        <v>314</v>
      </c>
      <c r="B36" t="s">
        <v>347</v>
      </c>
      <c r="C36" t="s">
        <v>311</v>
      </c>
      <c r="D36" t="s">
        <v>1166</v>
      </c>
    </row>
    <row r="37" spans="1:4" x14ac:dyDescent="0.45">
      <c r="A37" s="182">
        <v>714</v>
      </c>
      <c r="B37" t="s">
        <v>1241</v>
      </c>
      <c r="C37" t="s">
        <v>311</v>
      </c>
      <c r="D37" t="s">
        <v>1166</v>
      </c>
    </row>
    <row r="38" spans="1:4" x14ac:dyDescent="0.45">
      <c r="A38" s="182">
        <v>797</v>
      </c>
      <c r="B38" t="s">
        <v>1242</v>
      </c>
      <c r="C38" t="s">
        <v>311</v>
      </c>
      <c r="D38" t="s">
        <v>1166</v>
      </c>
    </row>
    <row r="39" spans="1:4" x14ac:dyDescent="0.45">
      <c r="A39" s="182">
        <v>651</v>
      </c>
      <c r="B39" t="s">
        <v>376</v>
      </c>
      <c r="C39" t="s">
        <v>311</v>
      </c>
      <c r="D39" t="s">
        <v>1166</v>
      </c>
    </row>
    <row r="40" spans="1:4" x14ac:dyDescent="0.45">
      <c r="A40" s="182">
        <v>681</v>
      </c>
      <c r="B40" t="s">
        <v>372</v>
      </c>
      <c r="C40" t="s">
        <v>311</v>
      </c>
      <c r="D40" t="s">
        <v>1166</v>
      </c>
    </row>
    <row r="41" spans="1:4" x14ac:dyDescent="0.45">
      <c r="A41" s="182">
        <v>488</v>
      </c>
      <c r="B41" t="s">
        <v>353</v>
      </c>
      <c r="C41" t="s">
        <v>311</v>
      </c>
      <c r="D41" t="s">
        <v>1166</v>
      </c>
    </row>
    <row r="42" spans="1:4" x14ac:dyDescent="0.45">
      <c r="A42" s="182">
        <v>535</v>
      </c>
      <c r="B42" t="s">
        <v>367</v>
      </c>
      <c r="C42" t="s">
        <v>311</v>
      </c>
      <c r="D42" t="s">
        <v>1166</v>
      </c>
    </row>
    <row r="43" spans="1:4" x14ac:dyDescent="0.45">
      <c r="A43" s="182">
        <v>7</v>
      </c>
      <c r="B43" t="s">
        <v>1246</v>
      </c>
      <c r="C43" t="s">
        <v>311</v>
      </c>
      <c r="D43" t="s">
        <v>1166</v>
      </c>
    </row>
    <row r="44" spans="1:4" x14ac:dyDescent="0.45">
      <c r="A44" s="182">
        <v>31</v>
      </c>
      <c r="B44" t="s">
        <v>318</v>
      </c>
      <c r="C44" t="s">
        <v>311</v>
      </c>
      <c r="D44" t="s">
        <v>1166</v>
      </c>
    </row>
    <row r="45" spans="1:4" x14ac:dyDescent="0.45">
      <c r="A45" s="182">
        <v>685</v>
      </c>
      <c r="B45" t="s">
        <v>396</v>
      </c>
      <c r="C45" t="s">
        <v>311</v>
      </c>
      <c r="D45" t="s">
        <v>1166</v>
      </c>
    </row>
    <row r="46" spans="1:4" x14ac:dyDescent="0.45">
      <c r="A46" s="182">
        <v>35</v>
      </c>
      <c r="B46" t="s">
        <v>320</v>
      </c>
      <c r="C46" t="s">
        <v>311</v>
      </c>
      <c r="D46" t="s">
        <v>1166</v>
      </c>
    </row>
    <row r="47" spans="1:4" x14ac:dyDescent="0.45">
      <c r="A47" s="182">
        <v>71</v>
      </c>
      <c r="B47" t="s">
        <v>1247</v>
      </c>
      <c r="C47" t="s">
        <v>311</v>
      </c>
      <c r="D47" t="s">
        <v>1166</v>
      </c>
    </row>
    <row r="48" spans="1:4" x14ac:dyDescent="0.45">
      <c r="A48" s="182">
        <v>180</v>
      </c>
      <c r="B48" t="s">
        <v>1249</v>
      </c>
      <c r="C48" t="s">
        <v>311</v>
      </c>
      <c r="D48" t="s">
        <v>1166</v>
      </c>
    </row>
    <row r="49" spans="1:4" x14ac:dyDescent="0.45">
      <c r="A49" s="182">
        <v>601</v>
      </c>
      <c r="B49" t="s">
        <v>1255</v>
      </c>
      <c r="C49" t="s">
        <v>311</v>
      </c>
      <c r="D49" t="s">
        <v>1166</v>
      </c>
    </row>
    <row r="50" spans="1:4" x14ac:dyDescent="0.45">
      <c r="A50" s="182">
        <v>433</v>
      </c>
      <c r="B50" t="s">
        <v>1256</v>
      </c>
      <c r="C50" t="s">
        <v>311</v>
      </c>
      <c r="D50" t="s">
        <v>1166</v>
      </c>
    </row>
    <row r="51" spans="1:4" x14ac:dyDescent="0.45">
      <c r="A51" s="182">
        <v>747</v>
      </c>
      <c r="B51" t="s">
        <v>1257</v>
      </c>
      <c r="C51" t="s">
        <v>311</v>
      </c>
      <c r="D51" t="s">
        <v>1166</v>
      </c>
    </row>
    <row r="52" spans="1:4" x14ac:dyDescent="0.45">
      <c r="A52" s="182">
        <v>457</v>
      </c>
      <c r="B52" t="s">
        <v>1262</v>
      </c>
      <c r="C52" t="s">
        <v>311</v>
      </c>
      <c r="D52" t="s">
        <v>1166</v>
      </c>
    </row>
    <row r="53" spans="1:4" x14ac:dyDescent="0.45">
      <c r="A53" s="182">
        <v>407</v>
      </c>
      <c r="B53" t="s">
        <v>361</v>
      </c>
      <c r="C53" t="s">
        <v>311</v>
      </c>
      <c r="D53" t="s">
        <v>1166</v>
      </c>
    </row>
    <row r="54" spans="1:4" x14ac:dyDescent="0.45">
      <c r="A54" s="182">
        <v>667</v>
      </c>
      <c r="B54" t="s">
        <v>403</v>
      </c>
      <c r="C54" t="s">
        <v>311</v>
      </c>
      <c r="D54" t="s">
        <v>1166</v>
      </c>
    </row>
    <row r="55" spans="1:4" x14ac:dyDescent="0.45">
      <c r="A55" s="182">
        <v>232</v>
      </c>
      <c r="B55" t="s">
        <v>1280</v>
      </c>
      <c r="C55" t="s">
        <v>311</v>
      </c>
      <c r="D55" t="s">
        <v>1166</v>
      </c>
    </row>
    <row r="56" spans="1:4" x14ac:dyDescent="0.45">
      <c r="A56" s="182">
        <v>6</v>
      </c>
      <c r="B56" t="s">
        <v>1283</v>
      </c>
      <c r="C56" t="s">
        <v>311</v>
      </c>
      <c r="D56" t="s">
        <v>1166</v>
      </c>
    </row>
    <row r="57" spans="1:4" x14ac:dyDescent="0.45">
      <c r="A57" s="182">
        <v>16</v>
      </c>
      <c r="B57" t="s">
        <v>1288</v>
      </c>
      <c r="C57" t="s">
        <v>311</v>
      </c>
      <c r="D57" t="s">
        <v>1166</v>
      </c>
    </row>
    <row r="58" spans="1:4" x14ac:dyDescent="0.45">
      <c r="A58" s="182">
        <v>32</v>
      </c>
      <c r="B58" t="s">
        <v>1290</v>
      </c>
      <c r="C58" t="s">
        <v>311</v>
      </c>
      <c r="D58" t="s">
        <v>1166</v>
      </c>
    </row>
    <row r="59" spans="1:4" x14ac:dyDescent="0.45">
      <c r="A59" s="182">
        <v>728</v>
      </c>
      <c r="B59" t="s">
        <v>1291</v>
      </c>
      <c r="C59" t="s">
        <v>311</v>
      </c>
      <c r="D59" t="s">
        <v>1166</v>
      </c>
    </row>
    <row r="60" spans="1:4" x14ac:dyDescent="0.45">
      <c r="A60" s="182">
        <v>673</v>
      </c>
      <c r="B60" t="s">
        <v>410</v>
      </c>
      <c r="C60" t="s">
        <v>311</v>
      </c>
      <c r="D60" t="s">
        <v>1166</v>
      </c>
    </row>
    <row r="61" spans="1:4" x14ac:dyDescent="0.45">
      <c r="A61" s="182">
        <v>448</v>
      </c>
      <c r="B61" t="s">
        <v>362</v>
      </c>
      <c r="C61" t="s">
        <v>311</v>
      </c>
      <c r="D61" t="s">
        <v>1166</v>
      </c>
    </row>
    <row r="62" spans="1:4" x14ac:dyDescent="0.45">
      <c r="A62" s="182">
        <v>779</v>
      </c>
      <c r="B62" t="s">
        <v>1292</v>
      </c>
      <c r="C62" t="s">
        <v>311</v>
      </c>
      <c r="D62" t="s">
        <v>1166</v>
      </c>
    </row>
    <row r="63" spans="1:4" x14ac:dyDescent="0.45">
      <c r="A63" s="182">
        <v>48</v>
      </c>
      <c r="B63" t="s">
        <v>1293</v>
      </c>
      <c r="C63" t="s">
        <v>311</v>
      </c>
      <c r="D63" t="s">
        <v>1166</v>
      </c>
    </row>
    <row r="64" spans="1:4" x14ac:dyDescent="0.45">
      <c r="A64" s="182">
        <v>827</v>
      </c>
      <c r="B64" t="s">
        <v>1303</v>
      </c>
      <c r="C64" t="s">
        <v>311</v>
      </c>
      <c r="D64" t="s">
        <v>1166</v>
      </c>
    </row>
    <row r="65" spans="1:4" x14ac:dyDescent="0.45">
      <c r="A65" s="182">
        <v>749</v>
      </c>
      <c r="B65" t="s">
        <v>1308</v>
      </c>
      <c r="C65" t="s">
        <v>311</v>
      </c>
      <c r="D65" t="s">
        <v>1166</v>
      </c>
    </row>
    <row r="66" spans="1:4" x14ac:dyDescent="0.45">
      <c r="A66" s="182">
        <v>682</v>
      </c>
      <c r="B66" t="s">
        <v>1310</v>
      </c>
      <c r="C66" t="s">
        <v>311</v>
      </c>
      <c r="D66" t="s">
        <v>1166</v>
      </c>
    </row>
    <row r="67" spans="1:4" x14ac:dyDescent="0.45">
      <c r="A67" s="182">
        <v>750</v>
      </c>
      <c r="B67" t="s">
        <v>383</v>
      </c>
      <c r="C67" t="s">
        <v>311</v>
      </c>
      <c r="D67" t="s">
        <v>1166</v>
      </c>
    </row>
    <row r="68" spans="1:4" x14ac:dyDescent="0.45">
      <c r="A68" s="182">
        <v>570</v>
      </c>
      <c r="B68" t="s">
        <v>368</v>
      </c>
      <c r="C68" t="s">
        <v>311</v>
      </c>
      <c r="D68" t="s">
        <v>1166</v>
      </c>
    </row>
    <row r="69" spans="1:4" x14ac:dyDescent="0.45">
      <c r="A69" s="182">
        <v>591</v>
      </c>
      <c r="B69" t="s">
        <v>356</v>
      </c>
      <c r="C69" t="s">
        <v>311</v>
      </c>
      <c r="D69" t="s">
        <v>1166</v>
      </c>
    </row>
    <row r="70" spans="1:4" x14ac:dyDescent="0.45">
      <c r="A70" s="182">
        <v>590</v>
      </c>
      <c r="B70" t="s">
        <v>355</v>
      </c>
      <c r="C70" t="s">
        <v>311</v>
      </c>
      <c r="D70" t="s">
        <v>1166</v>
      </c>
    </row>
    <row r="71" spans="1:4" x14ac:dyDescent="0.45">
      <c r="A71" s="182">
        <v>261</v>
      </c>
      <c r="B71" t="s">
        <v>1316</v>
      </c>
      <c r="C71" t="s">
        <v>311</v>
      </c>
      <c r="D71" t="s">
        <v>1166</v>
      </c>
    </row>
    <row r="72" spans="1:4" x14ac:dyDescent="0.45">
      <c r="A72" s="182">
        <v>680</v>
      </c>
      <c r="B72" t="s">
        <v>394</v>
      </c>
      <c r="C72" t="s">
        <v>311</v>
      </c>
      <c r="D72" t="s">
        <v>1166</v>
      </c>
    </row>
    <row r="73" spans="1:4" x14ac:dyDescent="0.45">
      <c r="A73" s="182">
        <v>718</v>
      </c>
      <c r="B73" t="s">
        <v>392</v>
      </c>
      <c r="C73" t="s">
        <v>311</v>
      </c>
      <c r="D73" t="s">
        <v>1166</v>
      </c>
    </row>
    <row r="74" spans="1:4" x14ac:dyDescent="0.45">
      <c r="A74" s="182">
        <v>745</v>
      </c>
      <c r="B74" t="s">
        <v>1318</v>
      </c>
      <c r="C74" t="s">
        <v>311</v>
      </c>
      <c r="D74" t="s">
        <v>1166</v>
      </c>
    </row>
    <row r="75" spans="1:4" x14ac:dyDescent="0.45">
      <c r="A75" s="182">
        <v>435</v>
      </c>
      <c r="B75" t="s">
        <v>357</v>
      </c>
      <c r="C75" t="s">
        <v>311</v>
      </c>
      <c r="D75" t="s">
        <v>1166</v>
      </c>
    </row>
    <row r="76" spans="1:4" x14ac:dyDescent="0.45">
      <c r="A76" s="182">
        <v>477</v>
      </c>
      <c r="B76" t="s">
        <v>1337</v>
      </c>
      <c r="C76" t="s">
        <v>311</v>
      </c>
      <c r="D76" t="s">
        <v>1166</v>
      </c>
    </row>
    <row r="77" spans="1:4" x14ac:dyDescent="0.45">
      <c r="A77" s="182">
        <v>348</v>
      </c>
      <c r="B77" t="s">
        <v>1343</v>
      </c>
      <c r="C77" t="s">
        <v>311</v>
      </c>
      <c r="D77" t="s">
        <v>1166</v>
      </c>
    </row>
    <row r="78" spans="1:4" x14ac:dyDescent="0.45">
      <c r="A78" s="182">
        <v>798</v>
      </c>
      <c r="B78" t="s">
        <v>1344</v>
      </c>
      <c r="C78" t="s">
        <v>311</v>
      </c>
      <c r="D78" t="s">
        <v>1166</v>
      </c>
    </row>
    <row r="79" spans="1:4" x14ac:dyDescent="0.45">
      <c r="A79" s="182">
        <v>807</v>
      </c>
      <c r="B79" t="s">
        <v>1345</v>
      </c>
      <c r="C79" t="s">
        <v>311</v>
      </c>
      <c r="D79" t="s">
        <v>1166</v>
      </c>
    </row>
    <row r="80" spans="1:4" x14ac:dyDescent="0.45">
      <c r="A80" s="182">
        <v>751</v>
      </c>
      <c r="B80" t="s">
        <v>399</v>
      </c>
      <c r="C80" t="s">
        <v>311</v>
      </c>
      <c r="D80" t="s">
        <v>1166</v>
      </c>
    </row>
    <row r="81" spans="1:5" x14ac:dyDescent="0.45">
      <c r="A81" s="182">
        <v>746</v>
      </c>
      <c r="B81" t="s">
        <v>1352</v>
      </c>
      <c r="C81" t="s">
        <v>311</v>
      </c>
      <c r="D81" t="s">
        <v>1166</v>
      </c>
    </row>
    <row r="82" spans="1:5" x14ac:dyDescent="0.45">
      <c r="A82" s="182">
        <v>443</v>
      </c>
      <c r="B82" t="s">
        <v>1353</v>
      </c>
      <c r="C82" t="s">
        <v>311</v>
      </c>
      <c r="D82" t="s">
        <v>1166</v>
      </c>
    </row>
    <row r="83" spans="1:5" x14ac:dyDescent="0.45">
      <c r="A83" s="182">
        <v>661</v>
      </c>
      <c r="B83" t="s">
        <v>406</v>
      </c>
      <c r="C83" t="s">
        <v>311</v>
      </c>
      <c r="D83" t="s">
        <v>1166</v>
      </c>
    </row>
    <row r="84" spans="1:5" x14ac:dyDescent="0.45">
      <c r="A84" s="182">
        <v>38</v>
      </c>
      <c r="B84" t="s">
        <v>321</v>
      </c>
      <c r="C84" t="s">
        <v>311</v>
      </c>
      <c r="D84" t="s">
        <v>1166</v>
      </c>
    </row>
    <row r="85" spans="1:5" x14ac:dyDescent="0.45">
      <c r="A85" s="182">
        <v>674</v>
      </c>
      <c r="B85" t="s">
        <v>370</v>
      </c>
      <c r="C85" t="s">
        <v>311</v>
      </c>
      <c r="D85" t="s">
        <v>1166</v>
      </c>
    </row>
    <row r="86" spans="1:5" x14ac:dyDescent="0.45">
      <c r="A86" s="182">
        <v>56</v>
      </c>
      <c r="B86" t="s">
        <v>1358</v>
      </c>
      <c r="C86" t="s">
        <v>311</v>
      </c>
      <c r="D86" t="s">
        <v>1166</v>
      </c>
    </row>
    <row r="87" spans="1:5" x14ac:dyDescent="0.45">
      <c r="A87" s="182">
        <v>345</v>
      </c>
      <c r="B87" t="s">
        <v>1359</v>
      </c>
      <c r="C87" t="s">
        <v>311</v>
      </c>
      <c r="D87" t="s">
        <v>1166</v>
      </c>
    </row>
    <row r="88" spans="1:5" x14ac:dyDescent="0.45">
      <c r="A88" s="182">
        <v>20</v>
      </c>
      <c r="B88" t="s">
        <v>1360</v>
      </c>
      <c r="C88" t="s">
        <v>311</v>
      </c>
      <c r="D88" t="s">
        <v>1166</v>
      </c>
    </row>
    <row r="89" spans="1:5" x14ac:dyDescent="0.45">
      <c r="A89" s="182">
        <v>626</v>
      </c>
      <c r="B89" t="s">
        <v>390</v>
      </c>
      <c r="C89" t="s">
        <v>311</v>
      </c>
      <c r="D89" t="s">
        <v>1166</v>
      </c>
    </row>
    <row r="90" spans="1:5" x14ac:dyDescent="0.45">
      <c r="A90" s="182">
        <v>663</v>
      </c>
      <c r="B90" t="s">
        <v>407</v>
      </c>
      <c r="C90" t="s">
        <v>311</v>
      </c>
      <c r="D90" t="s">
        <v>1166</v>
      </c>
    </row>
    <row r="91" spans="1:5" x14ac:dyDescent="0.45">
      <c r="A91" s="182">
        <v>806</v>
      </c>
      <c r="B91" t="s">
        <v>1380</v>
      </c>
      <c r="C91" t="s">
        <v>311</v>
      </c>
      <c r="D91" t="s">
        <v>1166</v>
      </c>
    </row>
    <row r="92" spans="1:5" x14ac:dyDescent="0.45">
      <c r="A92" s="182">
        <v>312</v>
      </c>
      <c r="B92" t="s">
        <v>346</v>
      </c>
      <c r="C92" t="s">
        <v>311</v>
      </c>
      <c r="D92" t="s">
        <v>1166</v>
      </c>
    </row>
    <row r="93" spans="1:5" x14ac:dyDescent="0.45">
      <c r="A93" s="182">
        <v>664</v>
      </c>
      <c r="B93" t="s">
        <v>1381</v>
      </c>
      <c r="C93" t="s">
        <v>311</v>
      </c>
      <c r="D93" t="s">
        <v>1166</v>
      </c>
    </row>
    <row r="94" spans="1:5" ht="15.75" x14ac:dyDescent="0.5">
      <c r="B94" s="181" t="s">
        <v>1123</v>
      </c>
      <c r="C94" t="s">
        <v>304</v>
      </c>
      <c r="E94" s="7" t="s">
        <v>1125</v>
      </c>
    </row>
    <row r="95" spans="1:5" x14ac:dyDescent="0.45">
      <c r="A95" s="182">
        <v>793</v>
      </c>
      <c r="B95" t="s">
        <v>426</v>
      </c>
      <c r="C95" t="s">
        <v>304</v>
      </c>
      <c r="D95" t="s">
        <v>1166</v>
      </c>
    </row>
    <row r="96" spans="1:5" x14ac:dyDescent="0.45">
      <c r="A96" s="182">
        <v>708</v>
      </c>
      <c r="B96" t="s">
        <v>1167</v>
      </c>
      <c r="C96" t="s">
        <v>304</v>
      </c>
      <c r="D96" t="s">
        <v>1166</v>
      </c>
    </row>
    <row r="97" spans="1:4" x14ac:dyDescent="0.45">
      <c r="A97" s="182">
        <v>122</v>
      </c>
      <c r="B97" t="s">
        <v>303</v>
      </c>
      <c r="C97" t="s">
        <v>304</v>
      </c>
      <c r="D97" t="s">
        <v>1166</v>
      </c>
    </row>
    <row r="98" spans="1:4" x14ac:dyDescent="0.45">
      <c r="A98" s="182">
        <v>123</v>
      </c>
      <c r="B98" t="s">
        <v>1171</v>
      </c>
      <c r="C98" t="s">
        <v>304</v>
      </c>
      <c r="D98" t="s">
        <v>1166</v>
      </c>
    </row>
    <row r="99" spans="1:4" x14ac:dyDescent="0.45">
      <c r="A99" s="182">
        <v>279</v>
      </c>
      <c r="B99" t="s">
        <v>1175</v>
      </c>
      <c r="C99" t="s">
        <v>304</v>
      </c>
      <c r="D99" t="s">
        <v>1166</v>
      </c>
    </row>
    <row r="100" spans="1:4" x14ac:dyDescent="0.45">
      <c r="A100" s="182">
        <v>125</v>
      </c>
      <c r="B100" t="s">
        <v>1181</v>
      </c>
      <c r="C100" t="s">
        <v>304</v>
      </c>
      <c r="D100" t="s">
        <v>1166</v>
      </c>
    </row>
    <row r="101" spans="1:4" x14ac:dyDescent="0.45">
      <c r="A101" s="182">
        <v>377</v>
      </c>
      <c r="B101" t="s">
        <v>342</v>
      </c>
      <c r="C101" t="s">
        <v>304</v>
      </c>
      <c r="D101" t="s">
        <v>1166</v>
      </c>
    </row>
    <row r="102" spans="1:4" x14ac:dyDescent="0.45">
      <c r="A102" s="182">
        <v>716</v>
      </c>
      <c r="B102" t="s">
        <v>1188</v>
      </c>
      <c r="C102" t="s">
        <v>304</v>
      </c>
      <c r="D102" t="s">
        <v>1166</v>
      </c>
    </row>
    <row r="103" spans="1:4" x14ac:dyDescent="0.45">
      <c r="A103" s="182">
        <v>715</v>
      </c>
      <c r="B103" t="s">
        <v>1199</v>
      </c>
      <c r="C103" t="s">
        <v>304</v>
      </c>
      <c r="D103" t="s">
        <v>1166</v>
      </c>
    </row>
    <row r="104" spans="1:4" x14ac:dyDescent="0.45">
      <c r="A104" s="182">
        <v>771</v>
      </c>
      <c r="B104" t="s">
        <v>404</v>
      </c>
      <c r="C104" t="s">
        <v>304</v>
      </c>
      <c r="D104" t="s">
        <v>1166</v>
      </c>
    </row>
    <row r="105" spans="1:4" x14ac:dyDescent="0.45">
      <c r="A105" s="182">
        <v>723</v>
      </c>
      <c r="B105" t="s">
        <v>1203</v>
      </c>
      <c r="C105" t="s">
        <v>304</v>
      </c>
      <c r="D105" t="s">
        <v>1166</v>
      </c>
    </row>
    <row r="106" spans="1:4" x14ac:dyDescent="0.45">
      <c r="A106" s="182">
        <v>325</v>
      </c>
      <c r="B106" t="s">
        <v>343</v>
      </c>
      <c r="C106" t="s">
        <v>304</v>
      </c>
      <c r="D106" t="s">
        <v>1166</v>
      </c>
    </row>
    <row r="107" spans="1:4" x14ac:dyDescent="0.45">
      <c r="A107" s="182">
        <v>717</v>
      </c>
      <c r="B107" t="s">
        <v>1204</v>
      </c>
      <c r="C107" t="s">
        <v>304</v>
      </c>
      <c r="D107" t="s">
        <v>1166</v>
      </c>
    </row>
    <row r="108" spans="1:4" x14ac:dyDescent="0.45">
      <c r="A108" s="182">
        <v>737</v>
      </c>
      <c r="B108" t="s">
        <v>380</v>
      </c>
      <c r="C108" t="s">
        <v>304</v>
      </c>
      <c r="D108" t="s">
        <v>1166</v>
      </c>
    </row>
    <row r="109" spans="1:4" x14ac:dyDescent="0.45">
      <c r="A109" s="182">
        <v>822</v>
      </c>
      <c r="B109" t="s">
        <v>1206</v>
      </c>
      <c r="C109" t="s">
        <v>304</v>
      </c>
      <c r="D109" t="s">
        <v>1166</v>
      </c>
    </row>
    <row r="110" spans="1:4" x14ac:dyDescent="0.45">
      <c r="A110" s="182">
        <v>628</v>
      </c>
      <c r="B110" t="s">
        <v>1207</v>
      </c>
      <c r="C110" t="s">
        <v>304</v>
      </c>
      <c r="D110" t="s">
        <v>1166</v>
      </c>
    </row>
    <row r="111" spans="1:4" x14ac:dyDescent="0.45">
      <c r="A111" s="182">
        <v>675</v>
      </c>
      <c r="B111" t="s">
        <v>411</v>
      </c>
      <c r="C111" t="s">
        <v>304</v>
      </c>
      <c r="D111" t="s">
        <v>1166</v>
      </c>
    </row>
    <row r="112" spans="1:4" x14ac:dyDescent="0.45">
      <c r="A112" s="182">
        <v>128</v>
      </c>
      <c r="B112" t="s">
        <v>1208</v>
      </c>
      <c r="C112" t="s">
        <v>304</v>
      </c>
      <c r="D112" t="s">
        <v>1166</v>
      </c>
    </row>
    <row r="113" spans="1:4" x14ac:dyDescent="0.45">
      <c r="A113" s="182">
        <v>712</v>
      </c>
      <c r="B113" t="s">
        <v>398</v>
      </c>
      <c r="C113" t="s">
        <v>304</v>
      </c>
      <c r="D113" t="s">
        <v>1166</v>
      </c>
    </row>
    <row r="114" spans="1:4" x14ac:dyDescent="0.45">
      <c r="A114" s="182">
        <v>743</v>
      </c>
      <c r="B114" t="s">
        <v>1217</v>
      </c>
      <c r="C114" t="s">
        <v>304</v>
      </c>
      <c r="D114" t="s">
        <v>1166</v>
      </c>
    </row>
    <row r="115" spans="1:4" x14ac:dyDescent="0.45">
      <c r="A115" s="182">
        <v>131</v>
      </c>
      <c r="B115" t="s">
        <v>1219</v>
      </c>
      <c r="C115" t="s">
        <v>304</v>
      </c>
      <c r="D115" t="s">
        <v>1166</v>
      </c>
    </row>
    <row r="116" spans="1:4" x14ac:dyDescent="0.45">
      <c r="A116" s="182">
        <v>766</v>
      </c>
      <c r="B116" t="s">
        <v>1220</v>
      </c>
      <c r="C116" t="s">
        <v>304</v>
      </c>
      <c r="D116" t="s">
        <v>1166</v>
      </c>
    </row>
    <row r="117" spans="1:4" x14ac:dyDescent="0.45">
      <c r="A117" s="182">
        <v>157</v>
      </c>
      <c r="B117" t="s">
        <v>309</v>
      </c>
      <c r="C117" t="s">
        <v>304</v>
      </c>
      <c r="D117" t="s">
        <v>1166</v>
      </c>
    </row>
    <row r="118" spans="1:4" x14ac:dyDescent="0.45">
      <c r="A118" s="182">
        <v>665</v>
      </c>
      <c r="B118" t="s">
        <v>402</v>
      </c>
      <c r="C118" t="s">
        <v>304</v>
      </c>
      <c r="D118" t="s">
        <v>1166</v>
      </c>
    </row>
    <row r="119" spans="1:4" x14ac:dyDescent="0.45">
      <c r="A119" s="182">
        <v>587</v>
      </c>
      <c r="B119" t="s">
        <v>1228</v>
      </c>
      <c r="C119" t="s">
        <v>304</v>
      </c>
      <c r="D119" t="s">
        <v>1166</v>
      </c>
    </row>
    <row r="120" spans="1:4" x14ac:dyDescent="0.45">
      <c r="A120" s="182">
        <v>785</v>
      </c>
      <c r="B120" t="s">
        <v>422</v>
      </c>
      <c r="C120" t="s">
        <v>304</v>
      </c>
      <c r="D120" t="s">
        <v>1166</v>
      </c>
    </row>
    <row r="121" spans="1:4" x14ac:dyDescent="0.45">
      <c r="A121" s="182">
        <v>817</v>
      </c>
      <c r="B121" t="s">
        <v>1236</v>
      </c>
      <c r="C121" t="s">
        <v>304</v>
      </c>
      <c r="D121" t="s">
        <v>1166</v>
      </c>
    </row>
    <row r="122" spans="1:4" x14ac:dyDescent="0.45">
      <c r="A122" s="182">
        <v>721</v>
      </c>
      <c r="B122" t="s">
        <v>1237</v>
      </c>
      <c r="C122" t="s">
        <v>304</v>
      </c>
      <c r="D122" t="s">
        <v>1166</v>
      </c>
    </row>
    <row r="123" spans="1:4" x14ac:dyDescent="0.45">
      <c r="A123" s="182">
        <v>773</v>
      </c>
      <c r="B123" t="s">
        <v>1239</v>
      </c>
      <c r="C123" t="s">
        <v>304</v>
      </c>
      <c r="D123" t="s">
        <v>1166</v>
      </c>
    </row>
    <row r="124" spans="1:4" x14ac:dyDescent="0.45">
      <c r="A124" s="182">
        <v>775</v>
      </c>
      <c r="B124" t="s">
        <v>1240</v>
      </c>
      <c r="C124" t="s">
        <v>304</v>
      </c>
      <c r="D124" t="s">
        <v>1166</v>
      </c>
    </row>
    <row r="125" spans="1:4" x14ac:dyDescent="0.45">
      <c r="A125" s="182">
        <v>166</v>
      </c>
      <c r="B125" t="s">
        <v>310</v>
      </c>
      <c r="C125" t="s">
        <v>304</v>
      </c>
      <c r="D125" t="s">
        <v>1166</v>
      </c>
    </row>
    <row r="126" spans="1:4" x14ac:dyDescent="0.45">
      <c r="A126" s="182">
        <v>430</v>
      </c>
      <c r="B126" t="s">
        <v>1250</v>
      </c>
      <c r="C126" t="s">
        <v>304</v>
      </c>
      <c r="D126" t="s">
        <v>1166</v>
      </c>
    </row>
    <row r="127" spans="1:4" x14ac:dyDescent="0.45">
      <c r="A127" s="182">
        <v>692</v>
      </c>
      <c r="B127" t="s">
        <v>1251</v>
      </c>
      <c r="C127" t="s">
        <v>304</v>
      </c>
      <c r="D127" t="s">
        <v>1166</v>
      </c>
    </row>
    <row r="128" spans="1:4" x14ac:dyDescent="0.45">
      <c r="A128" s="182">
        <v>691</v>
      </c>
      <c r="B128" t="s">
        <v>1252</v>
      </c>
      <c r="C128" t="s">
        <v>304</v>
      </c>
      <c r="D128" t="s">
        <v>1166</v>
      </c>
    </row>
    <row r="129" spans="1:4" x14ac:dyDescent="0.45">
      <c r="A129" s="182">
        <v>158</v>
      </c>
      <c r="B129" t="s">
        <v>1260</v>
      </c>
      <c r="C129" t="s">
        <v>304</v>
      </c>
      <c r="D129" t="s">
        <v>1166</v>
      </c>
    </row>
    <row r="130" spans="1:4" x14ac:dyDescent="0.45">
      <c r="A130" s="182">
        <v>242</v>
      </c>
      <c r="B130" t="s">
        <v>1261</v>
      </c>
      <c r="C130" t="s">
        <v>304</v>
      </c>
      <c r="D130" t="s">
        <v>1166</v>
      </c>
    </row>
    <row r="131" spans="1:4" x14ac:dyDescent="0.45">
      <c r="A131" s="182">
        <v>783</v>
      </c>
      <c r="B131" t="s">
        <v>389</v>
      </c>
      <c r="C131" t="s">
        <v>304</v>
      </c>
      <c r="D131" t="s">
        <v>1166</v>
      </c>
    </row>
    <row r="132" spans="1:4" x14ac:dyDescent="0.45">
      <c r="A132" s="182">
        <v>709</v>
      </c>
      <c r="B132" t="s">
        <v>1263</v>
      </c>
      <c r="C132" t="s">
        <v>304</v>
      </c>
      <c r="D132" t="s">
        <v>1166</v>
      </c>
    </row>
    <row r="133" spans="1:4" x14ac:dyDescent="0.45">
      <c r="A133" s="182">
        <v>373</v>
      </c>
      <c r="B133" t="s">
        <v>341</v>
      </c>
      <c r="C133" t="s">
        <v>304</v>
      </c>
      <c r="D133" t="s">
        <v>1166</v>
      </c>
    </row>
    <row r="134" spans="1:4" x14ac:dyDescent="0.45">
      <c r="A134" s="182">
        <v>784</v>
      </c>
      <c r="B134" t="s">
        <v>421</v>
      </c>
      <c r="C134" t="s">
        <v>304</v>
      </c>
      <c r="D134" t="s">
        <v>1166</v>
      </c>
    </row>
    <row r="135" spans="1:4" x14ac:dyDescent="0.45">
      <c r="A135" s="182">
        <v>159</v>
      </c>
      <c r="B135" t="s">
        <v>1264</v>
      </c>
      <c r="C135" t="s">
        <v>304</v>
      </c>
      <c r="D135" t="s">
        <v>1166</v>
      </c>
    </row>
    <row r="136" spans="1:4" x14ac:dyDescent="0.45">
      <c r="A136" s="182">
        <v>513</v>
      </c>
      <c r="B136" t="s">
        <v>1267</v>
      </c>
      <c r="C136" t="s">
        <v>304</v>
      </c>
      <c r="D136" t="s">
        <v>1166</v>
      </c>
    </row>
    <row r="137" spans="1:4" x14ac:dyDescent="0.45">
      <c r="A137" s="182">
        <v>151</v>
      </c>
      <c r="B137" t="s">
        <v>1268</v>
      </c>
      <c r="C137" t="s">
        <v>304</v>
      </c>
      <c r="D137" t="s">
        <v>1166</v>
      </c>
    </row>
    <row r="138" spans="1:4" x14ac:dyDescent="0.45">
      <c r="A138" s="182">
        <v>720</v>
      </c>
      <c r="B138" t="s">
        <v>1269</v>
      </c>
      <c r="C138" t="s">
        <v>304</v>
      </c>
      <c r="D138" t="s">
        <v>1166</v>
      </c>
    </row>
    <row r="139" spans="1:4" x14ac:dyDescent="0.45">
      <c r="A139" s="182">
        <v>820</v>
      </c>
      <c r="B139" t="s">
        <v>1270</v>
      </c>
      <c r="C139" t="s">
        <v>304</v>
      </c>
      <c r="D139" t="s">
        <v>1166</v>
      </c>
    </row>
    <row r="140" spans="1:4" x14ac:dyDescent="0.45">
      <c r="A140" s="182">
        <v>790</v>
      </c>
      <c r="B140" t="s">
        <v>1272</v>
      </c>
      <c r="C140" t="s">
        <v>304</v>
      </c>
      <c r="D140" t="s">
        <v>1166</v>
      </c>
    </row>
    <row r="141" spans="1:4" x14ac:dyDescent="0.45">
      <c r="A141" s="182">
        <v>441</v>
      </c>
      <c r="B141" t="s">
        <v>1273</v>
      </c>
      <c r="C141" t="s">
        <v>304</v>
      </c>
      <c r="D141" t="s">
        <v>1166</v>
      </c>
    </row>
    <row r="142" spans="1:4" x14ac:dyDescent="0.45">
      <c r="A142" s="182">
        <v>818</v>
      </c>
      <c r="B142" t="s">
        <v>1276</v>
      </c>
      <c r="C142" t="s">
        <v>304</v>
      </c>
      <c r="D142" t="s">
        <v>1166</v>
      </c>
    </row>
    <row r="143" spans="1:4" x14ac:dyDescent="0.45">
      <c r="A143" s="182">
        <v>646</v>
      </c>
      <c r="B143" t="s">
        <v>1279</v>
      </c>
      <c r="C143" t="s">
        <v>304</v>
      </c>
      <c r="D143" t="s">
        <v>1166</v>
      </c>
    </row>
    <row r="144" spans="1:4" x14ac:dyDescent="0.45">
      <c r="A144" s="182">
        <v>833</v>
      </c>
      <c r="B144" t="s">
        <v>1281</v>
      </c>
      <c r="C144" t="s">
        <v>304</v>
      </c>
      <c r="D144" t="s">
        <v>1166</v>
      </c>
    </row>
    <row r="145" spans="1:4" x14ac:dyDescent="0.45">
      <c r="A145" s="182">
        <v>697</v>
      </c>
      <c r="B145" t="s">
        <v>1282</v>
      </c>
      <c r="C145" t="s">
        <v>304</v>
      </c>
      <c r="D145" t="s">
        <v>1166</v>
      </c>
    </row>
    <row r="146" spans="1:4" x14ac:dyDescent="0.45">
      <c r="A146" s="182">
        <v>569</v>
      </c>
      <c r="B146" t="s">
        <v>1284</v>
      </c>
      <c r="C146" t="s">
        <v>304</v>
      </c>
      <c r="D146" t="s">
        <v>1166</v>
      </c>
    </row>
    <row r="147" spans="1:4" x14ac:dyDescent="0.45">
      <c r="A147" s="182">
        <v>653</v>
      </c>
      <c r="B147" t="s">
        <v>1285</v>
      </c>
      <c r="C147" t="s">
        <v>304</v>
      </c>
      <c r="D147" t="s">
        <v>1166</v>
      </c>
    </row>
    <row r="148" spans="1:4" x14ac:dyDescent="0.45">
      <c r="A148" s="182">
        <v>706</v>
      </c>
      <c r="B148" t="s">
        <v>373</v>
      </c>
      <c r="C148" t="s">
        <v>304</v>
      </c>
      <c r="D148" t="s">
        <v>1166</v>
      </c>
    </row>
    <row r="149" spans="1:4" x14ac:dyDescent="0.45">
      <c r="A149" s="182">
        <v>707</v>
      </c>
      <c r="B149" t="s">
        <v>374</v>
      </c>
      <c r="C149" t="s">
        <v>304</v>
      </c>
      <c r="D149" t="s">
        <v>1166</v>
      </c>
    </row>
    <row r="150" spans="1:4" x14ac:dyDescent="0.45">
      <c r="A150" s="182">
        <v>658</v>
      </c>
      <c r="B150" t="s">
        <v>1294</v>
      </c>
      <c r="C150" t="s">
        <v>304</v>
      </c>
      <c r="D150" t="s">
        <v>1166</v>
      </c>
    </row>
    <row r="151" spans="1:4" x14ac:dyDescent="0.45">
      <c r="A151" s="182">
        <v>475</v>
      </c>
      <c r="B151" t="s">
        <v>1298</v>
      </c>
      <c r="C151" t="s">
        <v>304</v>
      </c>
      <c r="D151" t="s">
        <v>1166</v>
      </c>
    </row>
    <row r="152" spans="1:4" x14ac:dyDescent="0.45">
      <c r="A152" s="182">
        <v>694</v>
      </c>
      <c r="B152" t="s">
        <v>1299</v>
      </c>
      <c r="C152" t="s">
        <v>304</v>
      </c>
      <c r="D152" t="s">
        <v>1166</v>
      </c>
    </row>
    <row r="153" spans="1:4" x14ac:dyDescent="0.45">
      <c r="A153" s="182">
        <v>796</v>
      </c>
      <c r="B153" t="s">
        <v>1301</v>
      </c>
      <c r="C153" t="s">
        <v>304</v>
      </c>
      <c r="D153" t="s">
        <v>1166</v>
      </c>
    </row>
    <row r="154" spans="1:4" x14ac:dyDescent="0.45">
      <c r="A154" s="182">
        <v>434</v>
      </c>
      <c r="B154" t="s">
        <v>1305</v>
      </c>
      <c r="C154" t="s">
        <v>304</v>
      </c>
      <c r="D154" t="s">
        <v>1166</v>
      </c>
    </row>
    <row r="155" spans="1:4" x14ac:dyDescent="0.45">
      <c r="A155" s="182">
        <v>788</v>
      </c>
      <c r="B155" t="s">
        <v>425</v>
      </c>
      <c r="C155" t="s">
        <v>304</v>
      </c>
      <c r="D155" t="s">
        <v>1166</v>
      </c>
    </row>
    <row r="156" spans="1:4" x14ac:dyDescent="0.45">
      <c r="A156" s="182">
        <v>730</v>
      </c>
      <c r="B156" t="s">
        <v>419</v>
      </c>
      <c r="C156" t="s">
        <v>304</v>
      </c>
      <c r="D156" t="s">
        <v>1166</v>
      </c>
    </row>
    <row r="157" spans="1:4" x14ac:dyDescent="0.45">
      <c r="A157" s="182">
        <v>813</v>
      </c>
      <c r="B157" t="s">
        <v>1306</v>
      </c>
      <c r="C157" t="s">
        <v>304</v>
      </c>
      <c r="D157" t="s">
        <v>1166</v>
      </c>
    </row>
    <row r="158" spans="1:4" x14ac:dyDescent="0.45">
      <c r="A158" s="182">
        <v>372</v>
      </c>
      <c r="B158" t="s">
        <v>1307</v>
      </c>
      <c r="C158" t="s">
        <v>304</v>
      </c>
      <c r="D158" t="s">
        <v>1166</v>
      </c>
    </row>
    <row r="159" spans="1:4" x14ac:dyDescent="0.45">
      <c r="A159" s="182">
        <v>753</v>
      </c>
      <c r="B159" t="s">
        <v>1309</v>
      </c>
      <c r="C159" t="s">
        <v>304</v>
      </c>
      <c r="D159" t="s">
        <v>1166</v>
      </c>
    </row>
    <row r="160" spans="1:4" x14ac:dyDescent="0.45">
      <c r="A160" s="182">
        <v>803</v>
      </c>
      <c r="B160" t="s">
        <v>1311</v>
      </c>
      <c r="C160" t="s">
        <v>304</v>
      </c>
      <c r="D160" t="s">
        <v>1166</v>
      </c>
    </row>
    <row r="161" spans="1:4" x14ac:dyDescent="0.45">
      <c r="A161" s="182">
        <v>770</v>
      </c>
      <c r="B161" t="s">
        <v>1312</v>
      </c>
      <c r="C161" t="s">
        <v>304</v>
      </c>
      <c r="D161" t="s">
        <v>1166</v>
      </c>
    </row>
    <row r="162" spans="1:4" x14ac:dyDescent="0.45">
      <c r="A162" s="182">
        <v>765</v>
      </c>
      <c r="B162" t="s">
        <v>1313</v>
      </c>
      <c r="C162" t="s">
        <v>304</v>
      </c>
      <c r="D162" t="s">
        <v>1166</v>
      </c>
    </row>
    <row r="163" spans="1:4" x14ac:dyDescent="0.45">
      <c r="A163" s="182">
        <v>689</v>
      </c>
      <c r="B163" t="s">
        <v>414</v>
      </c>
      <c r="C163" t="s">
        <v>304</v>
      </c>
      <c r="D163" t="s">
        <v>1166</v>
      </c>
    </row>
    <row r="164" spans="1:4" x14ac:dyDescent="0.45">
      <c r="A164" s="182">
        <v>198</v>
      </c>
      <c r="B164" t="s">
        <v>1317</v>
      </c>
      <c r="C164" t="s">
        <v>304</v>
      </c>
      <c r="D164" t="s">
        <v>1166</v>
      </c>
    </row>
    <row r="165" spans="1:4" x14ac:dyDescent="0.45">
      <c r="A165" s="182">
        <v>810</v>
      </c>
      <c r="B165" t="s">
        <v>1321</v>
      </c>
      <c r="C165" t="s">
        <v>304</v>
      </c>
      <c r="D165" t="s">
        <v>1166</v>
      </c>
    </row>
    <row r="166" spans="1:4" x14ac:dyDescent="0.45">
      <c r="A166" s="182">
        <v>809</v>
      </c>
      <c r="B166" t="s">
        <v>1322</v>
      </c>
      <c r="C166" t="s">
        <v>304</v>
      </c>
      <c r="D166" t="s">
        <v>1166</v>
      </c>
    </row>
    <row r="167" spans="1:4" x14ac:dyDescent="0.45">
      <c r="A167" s="182">
        <v>772</v>
      </c>
      <c r="B167" t="s">
        <v>1325</v>
      </c>
      <c r="C167" t="s">
        <v>304</v>
      </c>
      <c r="D167" t="s">
        <v>1166</v>
      </c>
    </row>
    <row r="168" spans="1:4" x14ac:dyDescent="0.45">
      <c r="A168" s="182">
        <v>288</v>
      </c>
      <c r="B168" t="s">
        <v>345</v>
      </c>
      <c r="C168" t="s">
        <v>304</v>
      </c>
      <c r="D168" t="s">
        <v>1166</v>
      </c>
    </row>
    <row r="169" spans="1:4" x14ac:dyDescent="0.45">
      <c r="A169" s="182">
        <v>710</v>
      </c>
      <c r="B169" t="s">
        <v>1328</v>
      </c>
      <c r="C169" t="s">
        <v>304</v>
      </c>
      <c r="D169" t="s">
        <v>1166</v>
      </c>
    </row>
    <row r="170" spans="1:4" x14ac:dyDescent="0.45">
      <c r="A170" s="182">
        <v>696</v>
      </c>
      <c r="B170" t="s">
        <v>1341</v>
      </c>
      <c r="C170" t="s">
        <v>304</v>
      </c>
      <c r="D170" t="s">
        <v>1166</v>
      </c>
    </row>
    <row r="171" spans="1:4" x14ac:dyDescent="0.45">
      <c r="A171" s="182">
        <v>452</v>
      </c>
      <c r="B171" t="s">
        <v>1349</v>
      </c>
      <c r="C171" t="s">
        <v>304</v>
      </c>
      <c r="D171" t="s">
        <v>1166</v>
      </c>
    </row>
    <row r="172" spans="1:4" x14ac:dyDescent="0.45">
      <c r="A172" s="182">
        <v>609</v>
      </c>
      <c r="B172" t="s">
        <v>1350</v>
      </c>
      <c r="C172" t="s">
        <v>304</v>
      </c>
      <c r="D172" t="s">
        <v>1166</v>
      </c>
    </row>
    <row r="173" spans="1:4" x14ac:dyDescent="0.45">
      <c r="A173" s="182">
        <v>786</v>
      </c>
      <c r="B173" t="s">
        <v>423</v>
      </c>
      <c r="C173" t="s">
        <v>304</v>
      </c>
      <c r="D173" t="s">
        <v>1166</v>
      </c>
    </row>
    <row r="174" spans="1:4" x14ac:dyDescent="0.45">
      <c r="A174" s="182">
        <v>635</v>
      </c>
      <c r="B174" t="s">
        <v>1351</v>
      </c>
      <c r="C174" t="s">
        <v>304</v>
      </c>
      <c r="D174" t="s">
        <v>1166</v>
      </c>
    </row>
    <row r="175" spans="1:4" x14ac:dyDescent="0.45">
      <c r="A175" s="182">
        <v>196</v>
      </c>
      <c r="B175" t="s">
        <v>316</v>
      </c>
      <c r="C175" t="s">
        <v>304</v>
      </c>
      <c r="D175" t="s">
        <v>1166</v>
      </c>
    </row>
    <row r="176" spans="1:4" x14ac:dyDescent="0.45">
      <c r="A176" s="182">
        <v>738</v>
      </c>
      <c r="B176" t="s">
        <v>381</v>
      </c>
      <c r="C176" t="s">
        <v>304</v>
      </c>
      <c r="D176" t="s">
        <v>1166</v>
      </c>
    </row>
    <row r="177" spans="1:5" x14ac:dyDescent="0.45">
      <c r="A177" s="182">
        <v>144</v>
      </c>
      <c r="B177" t="s">
        <v>306</v>
      </c>
      <c r="C177" t="s">
        <v>304</v>
      </c>
      <c r="D177" t="s">
        <v>1166</v>
      </c>
    </row>
    <row r="178" spans="1:5" x14ac:dyDescent="0.45">
      <c r="A178" s="182">
        <v>792</v>
      </c>
      <c r="B178" t="s">
        <v>1355</v>
      </c>
      <c r="C178" t="s">
        <v>304</v>
      </c>
      <c r="D178" t="s">
        <v>1166</v>
      </c>
    </row>
    <row r="179" spans="1:5" x14ac:dyDescent="0.45">
      <c r="A179" s="182">
        <v>782</v>
      </c>
      <c r="B179" t="s">
        <v>387</v>
      </c>
      <c r="C179" t="s">
        <v>304</v>
      </c>
      <c r="D179" t="s">
        <v>1166</v>
      </c>
    </row>
    <row r="180" spans="1:5" x14ac:dyDescent="0.45">
      <c r="A180" s="182">
        <v>711</v>
      </c>
      <c r="B180" t="s">
        <v>397</v>
      </c>
      <c r="C180" t="s">
        <v>304</v>
      </c>
      <c r="D180" t="s">
        <v>1166</v>
      </c>
    </row>
    <row r="181" spans="1:5" x14ac:dyDescent="0.45">
      <c r="A181" s="182">
        <v>155</v>
      </c>
      <c r="B181" t="s">
        <v>308</v>
      </c>
      <c r="C181" t="s">
        <v>304</v>
      </c>
      <c r="D181" t="s">
        <v>1166</v>
      </c>
    </row>
    <row r="182" spans="1:5" x14ac:dyDescent="0.45">
      <c r="A182" s="182">
        <v>181</v>
      </c>
      <c r="B182" t="s">
        <v>312</v>
      </c>
      <c r="C182" t="s">
        <v>304</v>
      </c>
      <c r="D182" t="s">
        <v>1166</v>
      </c>
    </row>
    <row r="183" spans="1:5" x14ac:dyDescent="0.45">
      <c r="A183" s="182">
        <v>693</v>
      </c>
      <c r="B183" t="s">
        <v>1371</v>
      </c>
      <c r="C183" t="s">
        <v>304</v>
      </c>
      <c r="D183" t="s">
        <v>1166</v>
      </c>
    </row>
    <row r="184" spans="1:5" x14ac:dyDescent="0.45">
      <c r="A184" s="182">
        <v>776</v>
      </c>
      <c r="B184" t="s">
        <v>1375</v>
      </c>
      <c r="C184" t="s">
        <v>304</v>
      </c>
      <c r="D184" t="s">
        <v>1166</v>
      </c>
    </row>
    <row r="185" spans="1:5" x14ac:dyDescent="0.45">
      <c r="A185" s="182">
        <v>437</v>
      </c>
      <c r="B185" t="s">
        <v>1376</v>
      </c>
      <c r="C185" t="s">
        <v>304</v>
      </c>
      <c r="D185" t="s">
        <v>1166</v>
      </c>
    </row>
    <row r="186" spans="1:5" x14ac:dyDescent="0.45">
      <c r="A186" s="182">
        <v>130</v>
      </c>
      <c r="B186" t="s">
        <v>305</v>
      </c>
      <c r="C186" t="s">
        <v>304</v>
      </c>
      <c r="D186" t="s">
        <v>1166</v>
      </c>
    </row>
    <row r="187" spans="1:5" x14ac:dyDescent="0.45">
      <c r="A187" s="182">
        <v>303</v>
      </c>
      <c r="B187" t="s">
        <v>1378</v>
      </c>
      <c r="C187" t="s">
        <v>304</v>
      </c>
      <c r="D187" t="s">
        <v>1166</v>
      </c>
    </row>
    <row r="188" spans="1:5" x14ac:dyDescent="0.45">
      <c r="A188" s="182">
        <v>701</v>
      </c>
      <c r="B188" t="s">
        <v>1382</v>
      </c>
      <c r="C188" t="s">
        <v>304</v>
      </c>
      <c r="D188" t="s">
        <v>1166</v>
      </c>
    </row>
    <row r="189" spans="1:5" ht="15.75" x14ac:dyDescent="0.5">
      <c r="B189" s="181" t="s">
        <v>1123</v>
      </c>
      <c r="C189" t="s">
        <v>1198</v>
      </c>
      <c r="E189" s="7" t="s">
        <v>1129</v>
      </c>
    </row>
    <row r="190" spans="1:5" x14ac:dyDescent="0.45">
      <c r="A190" s="182">
        <v>787</v>
      </c>
      <c r="B190" t="s">
        <v>424</v>
      </c>
      <c r="C190" t="s">
        <v>1198</v>
      </c>
      <c r="D190" t="s">
        <v>1166</v>
      </c>
    </row>
    <row r="191" spans="1:5" x14ac:dyDescent="0.45">
      <c r="A191" s="182">
        <v>83</v>
      </c>
      <c r="B191" t="s">
        <v>1248</v>
      </c>
      <c r="C191" t="s">
        <v>1198</v>
      </c>
      <c r="D191" t="s">
        <v>1166</v>
      </c>
    </row>
    <row r="192" spans="1:5" ht="15.75" x14ac:dyDescent="0.5">
      <c r="B192" s="181" t="s">
        <v>1123</v>
      </c>
      <c r="C192" t="s">
        <v>297</v>
      </c>
      <c r="E192" s="7" t="s">
        <v>1126</v>
      </c>
    </row>
    <row r="193" spans="1:4" x14ac:dyDescent="0.45">
      <c r="A193" s="182">
        <v>808</v>
      </c>
      <c r="B193" t="s">
        <v>1178</v>
      </c>
      <c r="C193" t="s">
        <v>297</v>
      </c>
      <c r="D193" t="s">
        <v>1166</v>
      </c>
    </row>
    <row r="194" spans="1:4" x14ac:dyDescent="0.45">
      <c r="A194" s="182">
        <v>589</v>
      </c>
      <c r="B194" t="s">
        <v>365</v>
      </c>
      <c r="C194" t="s">
        <v>297</v>
      </c>
      <c r="D194" t="s">
        <v>1166</v>
      </c>
    </row>
    <row r="195" spans="1:4" x14ac:dyDescent="0.45">
      <c r="A195" s="182">
        <v>266</v>
      </c>
      <c r="B195" t="s">
        <v>337</v>
      </c>
      <c r="C195" t="s">
        <v>297</v>
      </c>
      <c r="D195" t="s">
        <v>1166</v>
      </c>
    </row>
    <row r="196" spans="1:4" x14ac:dyDescent="0.45">
      <c r="A196" s="182">
        <v>81</v>
      </c>
      <c r="B196" t="s">
        <v>296</v>
      </c>
      <c r="C196" t="s">
        <v>297</v>
      </c>
      <c r="D196" t="s">
        <v>1166</v>
      </c>
    </row>
    <row r="197" spans="1:4" x14ac:dyDescent="0.45">
      <c r="A197" s="182">
        <v>414</v>
      </c>
      <c r="B197" t="s">
        <v>360</v>
      </c>
      <c r="C197" t="s">
        <v>297</v>
      </c>
      <c r="D197" t="s">
        <v>1166</v>
      </c>
    </row>
    <row r="198" spans="1:4" x14ac:dyDescent="0.45">
      <c r="A198" s="182">
        <v>393</v>
      </c>
      <c r="B198" t="s">
        <v>1226</v>
      </c>
      <c r="C198" t="s">
        <v>297</v>
      </c>
      <c r="D198" t="s">
        <v>1166</v>
      </c>
    </row>
    <row r="199" spans="1:4" x14ac:dyDescent="0.45">
      <c r="A199" s="182">
        <v>82</v>
      </c>
      <c r="B199" t="s">
        <v>1259</v>
      </c>
      <c r="C199" t="s">
        <v>297</v>
      </c>
      <c r="D199" t="s">
        <v>1166</v>
      </c>
    </row>
    <row r="200" spans="1:4" x14ac:dyDescent="0.45">
      <c r="A200" s="182">
        <v>811</v>
      </c>
      <c r="B200" t="s">
        <v>1266</v>
      </c>
      <c r="C200" t="s">
        <v>297</v>
      </c>
      <c r="D200" t="s">
        <v>1166</v>
      </c>
    </row>
    <row r="201" spans="1:4" x14ac:dyDescent="0.45">
      <c r="A201" s="182">
        <v>493</v>
      </c>
      <c r="B201" t="s">
        <v>1278</v>
      </c>
      <c r="C201" t="s">
        <v>297</v>
      </c>
      <c r="D201" t="s">
        <v>1166</v>
      </c>
    </row>
    <row r="202" spans="1:4" x14ac:dyDescent="0.45">
      <c r="A202" s="182">
        <v>656</v>
      </c>
      <c r="B202" t="s">
        <v>1302</v>
      </c>
      <c r="C202" t="s">
        <v>297</v>
      </c>
      <c r="D202" t="s">
        <v>1166</v>
      </c>
    </row>
    <row r="203" spans="1:4" x14ac:dyDescent="0.45">
      <c r="A203" s="182">
        <v>216</v>
      </c>
      <c r="B203" t="s">
        <v>348</v>
      </c>
      <c r="C203" t="s">
        <v>297</v>
      </c>
      <c r="D203" t="s">
        <v>1166</v>
      </c>
    </row>
    <row r="204" spans="1:4" x14ac:dyDescent="0.45">
      <c r="A204" s="182">
        <v>595</v>
      </c>
      <c r="B204" t="s">
        <v>1314</v>
      </c>
      <c r="C204" t="s">
        <v>297</v>
      </c>
      <c r="D204" t="s">
        <v>1166</v>
      </c>
    </row>
    <row r="205" spans="1:4" x14ac:dyDescent="0.45">
      <c r="A205" s="182">
        <v>659</v>
      </c>
      <c r="B205" t="s">
        <v>1315</v>
      </c>
      <c r="C205" t="s">
        <v>297</v>
      </c>
      <c r="D205" t="s">
        <v>1166</v>
      </c>
    </row>
    <row r="206" spans="1:4" x14ac:dyDescent="0.45">
      <c r="A206" s="182">
        <v>838</v>
      </c>
      <c r="B206" t="s">
        <v>1323</v>
      </c>
      <c r="C206" t="s">
        <v>297</v>
      </c>
      <c r="D206" t="s">
        <v>1166</v>
      </c>
    </row>
    <row r="207" spans="1:4" x14ac:dyDescent="0.45">
      <c r="A207" s="182">
        <v>835</v>
      </c>
      <c r="B207" t="s">
        <v>1324</v>
      </c>
      <c r="C207" t="s">
        <v>297</v>
      </c>
      <c r="D207" t="s">
        <v>1166</v>
      </c>
    </row>
    <row r="208" spans="1:4" x14ac:dyDescent="0.45">
      <c r="A208" s="182">
        <v>596</v>
      </c>
      <c r="B208" t="s">
        <v>1363</v>
      </c>
      <c r="C208" t="s">
        <v>297</v>
      </c>
      <c r="D208" t="s">
        <v>1166</v>
      </c>
    </row>
    <row r="209" spans="1:5" x14ac:dyDescent="0.45">
      <c r="A209" s="182">
        <v>85</v>
      </c>
      <c r="B209" t="s">
        <v>1373</v>
      </c>
      <c r="C209" t="s">
        <v>297</v>
      </c>
      <c r="D209" t="s">
        <v>1166</v>
      </c>
    </row>
    <row r="210" spans="1:5" x14ac:dyDescent="0.45">
      <c r="A210" s="182">
        <v>839</v>
      </c>
      <c r="B210" t="s">
        <v>1377</v>
      </c>
      <c r="C210" t="s">
        <v>297</v>
      </c>
      <c r="D210" t="s">
        <v>1166</v>
      </c>
    </row>
    <row r="211" spans="1:5" ht="15.75" x14ac:dyDescent="0.5">
      <c r="B211" s="181" t="s">
        <v>1123</v>
      </c>
      <c r="C211" t="s">
        <v>137</v>
      </c>
      <c r="E211" s="7" t="s">
        <v>1127</v>
      </c>
    </row>
    <row r="212" spans="1:5" x14ac:dyDescent="0.45">
      <c r="A212" s="182">
        <v>735</v>
      </c>
      <c r="B212" t="s">
        <v>1286</v>
      </c>
      <c r="C212" t="s">
        <v>137</v>
      </c>
      <c r="D212" t="s">
        <v>1166</v>
      </c>
    </row>
    <row r="213" spans="1:5" x14ac:dyDescent="0.45">
      <c r="A213" s="182">
        <v>805</v>
      </c>
      <c r="B213" t="s">
        <v>1329</v>
      </c>
      <c r="C213" t="s">
        <v>137</v>
      </c>
      <c r="D213" t="s">
        <v>1166</v>
      </c>
    </row>
    <row r="214" spans="1:5" x14ac:dyDescent="0.45">
      <c r="A214" s="182">
        <v>650</v>
      </c>
      <c r="B214" t="s">
        <v>1330</v>
      </c>
      <c r="C214" t="s">
        <v>137</v>
      </c>
      <c r="D214" t="s">
        <v>1166</v>
      </c>
    </row>
    <row r="215" spans="1:5" x14ac:dyDescent="0.45">
      <c r="A215" s="182">
        <v>639</v>
      </c>
      <c r="B215" t="s">
        <v>1331</v>
      </c>
      <c r="C215" t="s">
        <v>137</v>
      </c>
      <c r="D215" t="s">
        <v>1166</v>
      </c>
    </row>
    <row r="216" spans="1:5" x14ac:dyDescent="0.45">
      <c r="A216" s="182">
        <v>640</v>
      </c>
      <c r="B216" t="s">
        <v>1332</v>
      </c>
      <c r="C216" t="s">
        <v>137</v>
      </c>
      <c r="D216" t="s">
        <v>1166</v>
      </c>
    </row>
    <row r="217" spans="1:5" x14ac:dyDescent="0.45">
      <c r="A217" s="182">
        <v>643</v>
      </c>
      <c r="B217" t="s">
        <v>1333</v>
      </c>
      <c r="C217" t="s">
        <v>137</v>
      </c>
      <c r="D217" t="s">
        <v>1166</v>
      </c>
    </row>
    <row r="218" spans="1:5" x14ac:dyDescent="0.45">
      <c r="A218" s="182">
        <v>302</v>
      </c>
      <c r="B218" t="s">
        <v>1334</v>
      </c>
      <c r="C218" t="s">
        <v>137</v>
      </c>
      <c r="D218" t="s">
        <v>1166</v>
      </c>
    </row>
    <row r="219" spans="1:5" x14ac:dyDescent="0.45">
      <c r="A219" s="182">
        <v>644</v>
      </c>
      <c r="B219" t="s">
        <v>405</v>
      </c>
      <c r="C219" t="s">
        <v>137</v>
      </c>
      <c r="D219" t="s">
        <v>1166</v>
      </c>
    </row>
    <row r="220" spans="1:5" x14ac:dyDescent="0.45">
      <c r="A220" s="182">
        <v>781</v>
      </c>
      <c r="B220" t="s">
        <v>1335</v>
      </c>
      <c r="C220" t="s">
        <v>137</v>
      </c>
      <c r="D220" t="s">
        <v>1166</v>
      </c>
    </row>
    <row r="221" spans="1:5" x14ac:dyDescent="0.45">
      <c r="A221" s="182">
        <v>642</v>
      </c>
      <c r="B221" t="s">
        <v>1336</v>
      </c>
      <c r="C221" t="s">
        <v>137</v>
      </c>
      <c r="D221" t="s">
        <v>1166</v>
      </c>
    </row>
    <row r="222" spans="1:5" x14ac:dyDescent="0.45">
      <c r="A222" s="182">
        <v>645</v>
      </c>
      <c r="B222" t="s">
        <v>1361</v>
      </c>
      <c r="C222" t="s">
        <v>137</v>
      </c>
      <c r="D222" t="s">
        <v>1166</v>
      </c>
    </row>
    <row r="223" spans="1:5" ht="15.75" x14ac:dyDescent="0.5">
      <c r="B223" s="181" t="s">
        <v>1123</v>
      </c>
      <c r="C223" t="s">
        <v>298</v>
      </c>
      <c r="E223" s="7" t="s">
        <v>1128</v>
      </c>
    </row>
    <row r="224" spans="1:5" x14ac:dyDescent="0.45">
      <c r="A224" s="182">
        <v>703</v>
      </c>
      <c r="B224" t="s">
        <v>1170</v>
      </c>
      <c r="C224" t="s">
        <v>298</v>
      </c>
      <c r="D224" t="s">
        <v>1166</v>
      </c>
    </row>
    <row r="225" spans="1:4" x14ac:dyDescent="0.45">
      <c r="A225" s="182">
        <v>269</v>
      </c>
      <c r="B225" t="s">
        <v>1172</v>
      </c>
      <c r="C225" t="s">
        <v>298</v>
      </c>
      <c r="D225" t="s">
        <v>1166</v>
      </c>
    </row>
    <row r="226" spans="1:4" x14ac:dyDescent="0.45">
      <c r="A226" s="182">
        <v>695</v>
      </c>
      <c r="B226" t="s">
        <v>416</v>
      </c>
      <c r="C226" t="s">
        <v>298</v>
      </c>
      <c r="D226" t="s">
        <v>1166</v>
      </c>
    </row>
    <row r="227" spans="1:4" x14ac:dyDescent="0.45">
      <c r="A227" s="182">
        <v>64</v>
      </c>
      <c r="B227" t="s">
        <v>328</v>
      </c>
      <c r="C227" t="s">
        <v>298</v>
      </c>
      <c r="D227" t="s">
        <v>1166</v>
      </c>
    </row>
    <row r="228" spans="1:4" x14ac:dyDescent="0.45">
      <c r="A228" s="182">
        <v>828</v>
      </c>
      <c r="B228" t="s">
        <v>1182</v>
      </c>
      <c r="C228" t="s">
        <v>298</v>
      </c>
      <c r="D228" t="s">
        <v>1166</v>
      </c>
    </row>
    <row r="229" spans="1:4" x14ac:dyDescent="0.45">
      <c r="A229" s="182">
        <v>211</v>
      </c>
      <c r="B229" t="s">
        <v>1183</v>
      </c>
      <c r="C229" t="s">
        <v>298</v>
      </c>
      <c r="D229" t="s">
        <v>1166</v>
      </c>
    </row>
    <row r="230" spans="1:4" x14ac:dyDescent="0.45">
      <c r="A230" s="182">
        <v>21</v>
      </c>
      <c r="B230" t="s">
        <v>317</v>
      </c>
      <c r="C230" t="s">
        <v>298</v>
      </c>
      <c r="D230" t="s">
        <v>1166</v>
      </c>
    </row>
    <row r="231" spans="1:4" x14ac:dyDescent="0.45">
      <c r="A231" s="182">
        <v>607</v>
      </c>
      <c r="B231" t="s">
        <v>1185</v>
      </c>
      <c r="C231" t="s">
        <v>298</v>
      </c>
      <c r="D231" t="s">
        <v>1166</v>
      </c>
    </row>
    <row r="232" spans="1:4" x14ac:dyDescent="0.45">
      <c r="A232" s="182">
        <v>70</v>
      </c>
      <c r="B232" t="s">
        <v>1189</v>
      </c>
      <c r="C232" t="s">
        <v>298</v>
      </c>
      <c r="D232" t="s">
        <v>1166</v>
      </c>
    </row>
    <row r="233" spans="1:4" x14ac:dyDescent="0.45">
      <c r="A233" s="182">
        <v>759</v>
      </c>
      <c r="B233" t="s">
        <v>1193</v>
      </c>
      <c r="C233" t="s">
        <v>298</v>
      </c>
      <c r="D233" t="s">
        <v>1166</v>
      </c>
    </row>
    <row r="234" spans="1:4" x14ac:dyDescent="0.45">
      <c r="A234" s="182">
        <v>655</v>
      </c>
      <c r="B234" t="s">
        <v>1195</v>
      </c>
      <c r="C234" t="s">
        <v>298</v>
      </c>
      <c r="D234" t="s">
        <v>1166</v>
      </c>
    </row>
    <row r="235" spans="1:4" x14ac:dyDescent="0.45">
      <c r="A235" s="182">
        <v>702</v>
      </c>
      <c r="B235" t="s">
        <v>1196</v>
      </c>
      <c r="C235" t="s">
        <v>298</v>
      </c>
      <c r="D235" t="s">
        <v>1166</v>
      </c>
    </row>
    <row r="236" spans="1:4" x14ac:dyDescent="0.45">
      <c r="A236" s="182">
        <v>744</v>
      </c>
      <c r="B236" t="s">
        <v>1197</v>
      </c>
      <c r="C236" t="s">
        <v>298</v>
      </c>
      <c r="D236" t="s">
        <v>1166</v>
      </c>
    </row>
    <row r="237" spans="1:4" x14ac:dyDescent="0.45">
      <c r="A237" s="182">
        <v>727</v>
      </c>
      <c r="B237" t="s">
        <v>417</v>
      </c>
      <c r="C237" t="s">
        <v>298</v>
      </c>
      <c r="D237" t="s">
        <v>1166</v>
      </c>
    </row>
    <row r="238" spans="1:4" x14ac:dyDescent="0.45">
      <c r="A238" s="182">
        <v>65</v>
      </c>
      <c r="B238" t="s">
        <v>329</v>
      </c>
      <c r="C238" t="s">
        <v>298</v>
      </c>
      <c r="D238" t="s">
        <v>1166</v>
      </c>
    </row>
    <row r="239" spans="1:4" x14ac:dyDescent="0.45">
      <c r="A239" s="182">
        <v>487</v>
      </c>
      <c r="B239" t="s">
        <v>1200</v>
      </c>
      <c r="C239" t="s">
        <v>298</v>
      </c>
      <c r="D239" t="s">
        <v>1166</v>
      </c>
    </row>
    <row r="240" spans="1:4" x14ac:dyDescent="0.45">
      <c r="A240" s="182">
        <v>209</v>
      </c>
      <c r="B240" t="s">
        <v>1201</v>
      </c>
      <c r="C240" t="s">
        <v>298</v>
      </c>
      <c r="D240" t="s">
        <v>1166</v>
      </c>
    </row>
    <row r="241" spans="1:4" x14ac:dyDescent="0.45">
      <c r="A241" s="182">
        <v>494</v>
      </c>
      <c r="B241" t="s">
        <v>354</v>
      </c>
      <c r="C241" t="s">
        <v>298</v>
      </c>
      <c r="D241" t="s">
        <v>1166</v>
      </c>
    </row>
    <row r="242" spans="1:4" x14ac:dyDescent="0.45">
      <c r="A242" s="182">
        <v>567</v>
      </c>
      <c r="B242" t="s">
        <v>1202</v>
      </c>
      <c r="C242" t="s">
        <v>298</v>
      </c>
      <c r="D242" t="s">
        <v>1166</v>
      </c>
    </row>
    <row r="243" spans="1:4" x14ac:dyDescent="0.45">
      <c r="A243" s="182">
        <v>726</v>
      </c>
      <c r="B243" t="s">
        <v>386</v>
      </c>
      <c r="C243" t="s">
        <v>298</v>
      </c>
      <c r="D243" t="s">
        <v>1166</v>
      </c>
    </row>
    <row r="244" spans="1:4" x14ac:dyDescent="0.45">
      <c r="A244" s="182">
        <v>713</v>
      </c>
      <c r="B244" t="s">
        <v>1209</v>
      </c>
      <c r="C244" t="s">
        <v>298</v>
      </c>
      <c r="D244" t="s">
        <v>1166</v>
      </c>
    </row>
    <row r="245" spans="1:4" x14ac:dyDescent="0.45">
      <c r="A245" s="182">
        <v>830</v>
      </c>
      <c r="B245" t="s">
        <v>1214</v>
      </c>
      <c r="C245" t="s">
        <v>298</v>
      </c>
      <c r="D245" t="s">
        <v>1166</v>
      </c>
    </row>
    <row r="246" spans="1:4" x14ac:dyDescent="0.45">
      <c r="A246" s="182">
        <v>731</v>
      </c>
      <c r="B246" t="s">
        <v>1216</v>
      </c>
      <c r="C246" t="s">
        <v>298</v>
      </c>
      <c r="D246" t="s">
        <v>1166</v>
      </c>
    </row>
    <row r="247" spans="1:4" x14ac:dyDescent="0.45">
      <c r="A247" s="182">
        <v>267</v>
      </c>
      <c r="B247" t="s">
        <v>338</v>
      </c>
      <c r="C247" t="s">
        <v>298</v>
      </c>
      <c r="D247" t="s">
        <v>1166</v>
      </c>
    </row>
    <row r="248" spans="1:4" x14ac:dyDescent="0.45">
      <c r="A248" s="182">
        <v>107</v>
      </c>
      <c r="B248" t="s">
        <v>1223</v>
      </c>
      <c r="C248" t="s">
        <v>298</v>
      </c>
      <c r="D248" t="s">
        <v>1166</v>
      </c>
    </row>
    <row r="249" spans="1:4" x14ac:dyDescent="0.45">
      <c r="A249" s="182">
        <v>733</v>
      </c>
      <c r="B249" t="s">
        <v>1227</v>
      </c>
      <c r="C249" t="s">
        <v>298</v>
      </c>
      <c r="D249" t="s">
        <v>1166</v>
      </c>
    </row>
    <row r="250" spans="1:4" x14ac:dyDescent="0.45">
      <c r="A250" s="182">
        <v>662</v>
      </c>
      <c r="B250" t="s">
        <v>1229</v>
      </c>
      <c r="C250" t="s">
        <v>298</v>
      </c>
      <c r="D250" t="s">
        <v>1166</v>
      </c>
    </row>
    <row r="251" spans="1:4" x14ac:dyDescent="0.45">
      <c r="A251" s="182">
        <v>69</v>
      </c>
      <c r="B251" t="s">
        <v>1230</v>
      </c>
      <c r="C251" t="s">
        <v>298</v>
      </c>
      <c r="D251" t="s">
        <v>1166</v>
      </c>
    </row>
    <row r="252" spans="1:4" x14ac:dyDescent="0.45">
      <c r="A252" s="182">
        <v>395</v>
      </c>
      <c r="B252" t="s">
        <v>1231</v>
      </c>
      <c r="C252" t="s">
        <v>298</v>
      </c>
      <c r="D252" t="s">
        <v>1166</v>
      </c>
    </row>
    <row r="253" spans="1:4" x14ac:dyDescent="0.45">
      <c r="A253" s="182">
        <v>185</v>
      </c>
      <c r="B253" t="s">
        <v>314</v>
      </c>
      <c r="C253" t="s">
        <v>298</v>
      </c>
      <c r="D253" t="s">
        <v>1166</v>
      </c>
    </row>
    <row r="254" spans="1:4" x14ac:dyDescent="0.45">
      <c r="A254" s="182">
        <v>68</v>
      </c>
      <c r="B254" t="s">
        <v>332</v>
      </c>
      <c r="C254" t="s">
        <v>298</v>
      </c>
      <c r="D254" t="s">
        <v>1166</v>
      </c>
    </row>
    <row r="255" spans="1:4" x14ac:dyDescent="0.45">
      <c r="A255" s="182">
        <v>825</v>
      </c>
      <c r="B255" t="s">
        <v>1232</v>
      </c>
      <c r="C255" t="s">
        <v>298</v>
      </c>
      <c r="D255" t="s">
        <v>1166</v>
      </c>
    </row>
    <row r="256" spans="1:4" x14ac:dyDescent="0.45">
      <c r="A256" s="182">
        <v>763</v>
      </c>
      <c r="B256" t="s">
        <v>1233</v>
      </c>
      <c r="C256" t="s">
        <v>298</v>
      </c>
      <c r="D256" t="s">
        <v>1166</v>
      </c>
    </row>
    <row r="257" spans="1:4" x14ac:dyDescent="0.45">
      <c r="A257" s="182">
        <v>736</v>
      </c>
      <c r="B257" t="s">
        <v>1235</v>
      </c>
      <c r="C257" t="s">
        <v>298</v>
      </c>
      <c r="D257" t="s">
        <v>1166</v>
      </c>
    </row>
    <row r="258" spans="1:4" x14ac:dyDescent="0.45">
      <c r="A258" s="182">
        <v>186</v>
      </c>
      <c r="B258" t="s">
        <v>1238</v>
      </c>
      <c r="C258" t="s">
        <v>298</v>
      </c>
      <c r="D258" t="s">
        <v>1166</v>
      </c>
    </row>
    <row r="259" spans="1:4" x14ac:dyDescent="0.45">
      <c r="A259" s="182">
        <v>229</v>
      </c>
      <c r="B259" t="s">
        <v>350</v>
      </c>
      <c r="C259" t="s">
        <v>298</v>
      </c>
      <c r="D259" t="s">
        <v>1166</v>
      </c>
    </row>
    <row r="260" spans="1:4" x14ac:dyDescent="0.45">
      <c r="A260" s="182">
        <v>106</v>
      </c>
      <c r="B260" t="s">
        <v>1243</v>
      </c>
      <c r="C260" t="s">
        <v>298</v>
      </c>
      <c r="D260" t="s">
        <v>1166</v>
      </c>
    </row>
    <row r="261" spans="1:4" x14ac:dyDescent="0.45">
      <c r="A261" s="182">
        <v>668</v>
      </c>
      <c r="B261" t="s">
        <v>413</v>
      </c>
      <c r="C261" t="s">
        <v>298</v>
      </c>
      <c r="D261" t="s">
        <v>1166</v>
      </c>
    </row>
    <row r="262" spans="1:4" x14ac:dyDescent="0.45">
      <c r="A262" s="182">
        <v>671</v>
      </c>
      <c r="B262" t="s">
        <v>408</v>
      </c>
      <c r="C262" t="s">
        <v>298</v>
      </c>
      <c r="D262" t="s">
        <v>1166</v>
      </c>
    </row>
    <row r="263" spans="1:4" x14ac:dyDescent="0.45">
      <c r="A263" s="182">
        <v>22</v>
      </c>
      <c r="B263" t="s">
        <v>1244</v>
      </c>
      <c r="C263" t="s">
        <v>298</v>
      </c>
      <c r="D263" t="s">
        <v>1166</v>
      </c>
    </row>
    <row r="264" spans="1:4" x14ac:dyDescent="0.45">
      <c r="A264" s="182">
        <v>794</v>
      </c>
      <c r="B264" t="s">
        <v>1245</v>
      </c>
      <c r="C264" t="s">
        <v>298</v>
      </c>
      <c r="D264" t="s">
        <v>1166</v>
      </c>
    </row>
    <row r="265" spans="1:4" x14ac:dyDescent="0.45">
      <c r="A265" s="182">
        <v>60</v>
      </c>
      <c r="B265" t="s">
        <v>325</v>
      </c>
      <c r="C265" t="s">
        <v>298</v>
      </c>
      <c r="D265" t="s">
        <v>1166</v>
      </c>
    </row>
    <row r="266" spans="1:4" x14ac:dyDescent="0.45">
      <c r="A266" s="182">
        <v>672</v>
      </c>
      <c r="B266" t="s">
        <v>409</v>
      </c>
      <c r="C266" t="s">
        <v>298</v>
      </c>
      <c r="D266" t="s">
        <v>1166</v>
      </c>
    </row>
    <row r="267" spans="1:4" x14ac:dyDescent="0.45">
      <c r="A267" s="182">
        <v>769</v>
      </c>
      <c r="B267" t="s">
        <v>1253</v>
      </c>
      <c r="C267" t="s">
        <v>298</v>
      </c>
      <c r="D267" t="s">
        <v>1166</v>
      </c>
    </row>
    <row r="268" spans="1:4" x14ac:dyDescent="0.45">
      <c r="A268" s="182">
        <v>698</v>
      </c>
      <c r="B268" t="s">
        <v>1254</v>
      </c>
      <c r="C268" t="s">
        <v>298</v>
      </c>
      <c r="D268" t="s">
        <v>1166</v>
      </c>
    </row>
    <row r="269" spans="1:4" x14ac:dyDescent="0.45">
      <c r="A269" s="182">
        <v>684</v>
      </c>
      <c r="B269" t="s">
        <v>395</v>
      </c>
      <c r="C269" t="s">
        <v>298</v>
      </c>
      <c r="D269" t="s">
        <v>1166</v>
      </c>
    </row>
    <row r="270" spans="1:4" x14ac:dyDescent="0.45">
      <c r="A270" s="182">
        <v>741</v>
      </c>
      <c r="B270" t="s">
        <v>382</v>
      </c>
      <c r="C270" t="s">
        <v>298</v>
      </c>
      <c r="D270" t="s">
        <v>1166</v>
      </c>
    </row>
    <row r="271" spans="1:4" x14ac:dyDescent="0.45">
      <c r="A271" s="182">
        <v>734</v>
      </c>
      <c r="B271" t="s">
        <v>420</v>
      </c>
      <c r="C271" t="s">
        <v>298</v>
      </c>
      <c r="D271" t="s">
        <v>1166</v>
      </c>
    </row>
    <row r="272" spans="1:4" x14ac:dyDescent="0.45">
      <c r="A272" s="182">
        <v>340</v>
      </c>
      <c r="B272" t="s">
        <v>1258</v>
      </c>
      <c r="C272" t="s">
        <v>298</v>
      </c>
      <c r="D272" t="s">
        <v>1166</v>
      </c>
    </row>
    <row r="273" spans="1:4" x14ac:dyDescent="0.45">
      <c r="A273" s="182">
        <v>94</v>
      </c>
      <c r="B273" t="s">
        <v>302</v>
      </c>
      <c r="C273" t="s">
        <v>298</v>
      </c>
      <c r="D273" t="s">
        <v>1166</v>
      </c>
    </row>
    <row r="274" spans="1:4" x14ac:dyDescent="0.45">
      <c r="A274" s="182">
        <v>748</v>
      </c>
      <c r="B274" t="s">
        <v>1265</v>
      </c>
      <c r="C274" t="s">
        <v>298</v>
      </c>
      <c r="D274" t="s">
        <v>1166</v>
      </c>
    </row>
    <row r="275" spans="1:4" x14ac:dyDescent="0.45">
      <c r="A275" s="182">
        <v>442</v>
      </c>
      <c r="B275" t="s">
        <v>1271</v>
      </c>
      <c r="C275" t="s">
        <v>298</v>
      </c>
      <c r="D275" t="s">
        <v>1166</v>
      </c>
    </row>
    <row r="276" spans="1:4" x14ac:dyDescent="0.45">
      <c r="A276" s="182">
        <v>63</v>
      </c>
      <c r="B276" t="s">
        <v>1274</v>
      </c>
      <c r="C276" t="s">
        <v>298</v>
      </c>
      <c r="D276" t="s">
        <v>1166</v>
      </c>
    </row>
    <row r="277" spans="1:4" x14ac:dyDescent="0.45">
      <c r="A277" s="182">
        <v>238</v>
      </c>
      <c r="B277" t="s">
        <v>1275</v>
      </c>
      <c r="C277" t="s">
        <v>298</v>
      </c>
      <c r="D277" t="s">
        <v>1166</v>
      </c>
    </row>
    <row r="278" spans="1:4" x14ac:dyDescent="0.45">
      <c r="A278" s="182">
        <v>423</v>
      </c>
      <c r="B278" t="s">
        <v>1277</v>
      </c>
      <c r="C278" t="s">
        <v>298</v>
      </c>
      <c r="D278" t="s">
        <v>1166</v>
      </c>
    </row>
    <row r="279" spans="1:4" x14ac:dyDescent="0.45">
      <c r="A279" s="182">
        <v>740</v>
      </c>
      <c r="B279" t="s">
        <v>375</v>
      </c>
      <c r="C279" t="s">
        <v>298</v>
      </c>
      <c r="D279" t="s">
        <v>1166</v>
      </c>
    </row>
    <row r="280" spans="1:4" x14ac:dyDescent="0.45">
      <c r="A280" s="182">
        <v>378</v>
      </c>
      <c r="B280" t="s">
        <v>1287</v>
      </c>
      <c r="C280" t="s">
        <v>298</v>
      </c>
      <c r="D280" t="s">
        <v>1166</v>
      </c>
    </row>
    <row r="281" spans="1:4" x14ac:dyDescent="0.45">
      <c r="A281" s="182">
        <v>105</v>
      </c>
      <c r="B281" t="s">
        <v>1289</v>
      </c>
      <c r="C281" t="s">
        <v>298</v>
      </c>
      <c r="D281" t="s">
        <v>1166</v>
      </c>
    </row>
    <row r="282" spans="1:4" x14ac:dyDescent="0.45">
      <c r="A282" s="182">
        <v>559</v>
      </c>
      <c r="B282" t="s">
        <v>363</v>
      </c>
      <c r="C282" t="s">
        <v>298</v>
      </c>
      <c r="D282" t="s">
        <v>1166</v>
      </c>
    </row>
    <row r="283" spans="1:4" x14ac:dyDescent="0.45">
      <c r="A283" s="182">
        <v>762</v>
      </c>
      <c r="B283" t="s">
        <v>1295</v>
      </c>
      <c r="C283" t="s">
        <v>298</v>
      </c>
      <c r="D283" t="s">
        <v>1166</v>
      </c>
    </row>
    <row r="284" spans="1:4" x14ac:dyDescent="0.45">
      <c r="A284" s="182">
        <v>767</v>
      </c>
      <c r="B284" t="s">
        <v>1296</v>
      </c>
      <c r="C284" t="s">
        <v>298</v>
      </c>
      <c r="D284" t="s">
        <v>1166</v>
      </c>
    </row>
    <row r="285" spans="1:4" x14ac:dyDescent="0.45">
      <c r="A285" s="182">
        <v>777</v>
      </c>
      <c r="B285" t="s">
        <v>1297</v>
      </c>
      <c r="C285" t="s">
        <v>298</v>
      </c>
      <c r="D285" t="s">
        <v>1166</v>
      </c>
    </row>
    <row r="286" spans="1:4" x14ac:dyDescent="0.45">
      <c r="A286" s="182">
        <v>480</v>
      </c>
      <c r="B286" t="s">
        <v>1300</v>
      </c>
      <c r="C286" t="s">
        <v>298</v>
      </c>
      <c r="D286" t="s">
        <v>1166</v>
      </c>
    </row>
    <row r="287" spans="1:4" x14ac:dyDescent="0.45">
      <c r="A287" s="182">
        <v>725</v>
      </c>
      <c r="B287" t="s">
        <v>1304</v>
      </c>
      <c r="C287" t="s">
        <v>298</v>
      </c>
      <c r="D287" t="s">
        <v>1166</v>
      </c>
    </row>
    <row r="288" spans="1:4" x14ac:dyDescent="0.45">
      <c r="A288" s="182">
        <v>732</v>
      </c>
      <c r="B288" t="s">
        <v>393</v>
      </c>
      <c r="C288" t="s">
        <v>298</v>
      </c>
      <c r="D288" t="s">
        <v>1166</v>
      </c>
    </row>
    <row r="289" spans="1:4" x14ac:dyDescent="0.45">
      <c r="A289" s="182">
        <v>62</v>
      </c>
      <c r="B289" t="s">
        <v>327</v>
      </c>
      <c r="C289" t="s">
        <v>298</v>
      </c>
      <c r="D289" t="s">
        <v>1166</v>
      </c>
    </row>
    <row r="290" spans="1:4" x14ac:dyDescent="0.45">
      <c r="A290" s="182">
        <v>795</v>
      </c>
      <c r="B290" t="s">
        <v>1319</v>
      </c>
      <c r="C290" t="s">
        <v>298</v>
      </c>
      <c r="D290" t="s">
        <v>1166</v>
      </c>
    </row>
    <row r="291" spans="1:4" x14ac:dyDescent="0.45">
      <c r="A291" s="182">
        <v>704</v>
      </c>
      <c r="B291" t="s">
        <v>1320</v>
      </c>
      <c r="C291" t="s">
        <v>298</v>
      </c>
      <c r="D291" t="s">
        <v>1166</v>
      </c>
    </row>
    <row r="292" spans="1:4" x14ac:dyDescent="0.45">
      <c r="A292" s="182">
        <v>801</v>
      </c>
      <c r="B292" t="s">
        <v>1326</v>
      </c>
      <c r="C292" t="s">
        <v>298</v>
      </c>
      <c r="D292" t="s">
        <v>1166</v>
      </c>
    </row>
    <row r="293" spans="1:4" x14ac:dyDescent="0.45">
      <c r="A293" s="182">
        <v>758</v>
      </c>
      <c r="B293" t="s">
        <v>1327</v>
      </c>
      <c r="C293" t="s">
        <v>298</v>
      </c>
      <c r="D293" t="s">
        <v>1166</v>
      </c>
    </row>
    <row r="294" spans="1:4" x14ac:dyDescent="0.45">
      <c r="A294" s="182">
        <v>379</v>
      </c>
      <c r="B294" t="s">
        <v>344</v>
      </c>
      <c r="C294" t="s">
        <v>298</v>
      </c>
      <c r="D294" t="s">
        <v>1166</v>
      </c>
    </row>
    <row r="295" spans="1:4" x14ac:dyDescent="0.45">
      <c r="A295" s="182">
        <v>75</v>
      </c>
      <c r="B295" t="s">
        <v>334</v>
      </c>
      <c r="C295" t="s">
        <v>298</v>
      </c>
      <c r="D295" t="s">
        <v>1166</v>
      </c>
    </row>
    <row r="296" spans="1:4" x14ac:dyDescent="0.45">
      <c r="A296" s="182">
        <v>89</v>
      </c>
      <c r="B296" t="s">
        <v>300</v>
      </c>
      <c r="C296" t="s">
        <v>298</v>
      </c>
      <c r="D296" t="s">
        <v>1166</v>
      </c>
    </row>
    <row r="297" spans="1:4" x14ac:dyDescent="0.45">
      <c r="A297" s="182">
        <v>76</v>
      </c>
      <c r="B297" t="s">
        <v>335</v>
      </c>
      <c r="C297" t="s">
        <v>298</v>
      </c>
      <c r="D297" t="s">
        <v>1166</v>
      </c>
    </row>
    <row r="298" spans="1:4" x14ac:dyDescent="0.45">
      <c r="A298" s="182">
        <v>222</v>
      </c>
      <c r="B298" t="s">
        <v>1338</v>
      </c>
      <c r="C298" t="s">
        <v>298</v>
      </c>
      <c r="D298" t="s">
        <v>1166</v>
      </c>
    </row>
    <row r="299" spans="1:4" x14ac:dyDescent="0.45">
      <c r="A299" s="182">
        <v>760</v>
      </c>
      <c r="B299" t="s">
        <v>1339</v>
      </c>
      <c r="C299" t="s">
        <v>298</v>
      </c>
      <c r="D299" t="s">
        <v>1166</v>
      </c>
    </row>
    <row r="300" spans="1:4" x14ac:dyDescent="0.45">
      <c r="A300" s="182">
        <v>764</v>
      </c>
      <c r="B300" t="s">
        <v>400</v>
      </c>
      <c r="C300" t="s">
        <v>298</v>
      </c>
      <c r="D300" t="s">
        <v>1166</v>
      </c>
    </row>
    <row r="301" spans="1:4" x14ac:dyDescent="0.45">
      <c r="A301" s="182">
        <v>722</v>
      </c>
      <c r="B301" t="s">
        <v>1340</v>
      </c>
      <c r="C301" t="s">
        <v>298</v>
      </c>
      <c r="D301" t="s">
        <v>1166</v>
      </c>
    </row>
    <row r="302" spans="1:4" x14ac:dyDescent="0.45">
      <c r="A302" s="182">
        <v>602</v>
      </c>
      <c r="B302" t="s">
        <v>1342</v>
      </c>
      <c r="C302" t="s">
        <v>298</v>
      </c>
      <c r="D302" t="s">
        <v>1166</v>
      </c>
    </row>
    <row r="303" spans="1:4" x14ac:dyDescent="0.45">
      <c r="A303" s="182">
        <v>761</v>
      </c>
      <c r="B303" t="s">
        <v>1346</v>
      </c>
      <c r="C303" t="s">
        <v>298</v>
      </c>
      <c r="D303" t="s">
        <v>1166</v>
      </c>
    </row>
    <row r="304" spans="1:4" x14ac:dyDescent="0.45">
      <c r="A304" s="182">
        <v>637</v>
      </c>
      <c r="B304" t="s">
        <v>1347</v>
      </c>
      <c r="C304" t="s">
        <v>298</v>
      </c>
      <c r="D304" t="s">
        <v>1166</v>
      </c>
    </row>
    <row r="305" spans="1:4" x14ac:dyDescent="0.45">
      <c r="A305" s="182">
        <v>666</v>
      </c>
      <c r="B305" t="s">
        <v>378</v>
      </c>
      <c r="C305" t="s">
        <v>298</v>
      </c>
      <c r="D305" t="s">
        <v>1166</v>
      </c>
    </row>
    <row r="306" spans="1:4" x14ac:dyDescent="0.45">
      <c r="A306" s="182">
        <v>815</v>
      </c>
      <c r="B306" t="s">
        <v>1348</v>
      </c>
      <c r="C306" t="s">
        <v>298</v>
      </c>
      <c r="D306" t="s">
        <v>1166</v>
      </c>
    </row>
    <row r="307" spans="1:4" x14ac:dyDescent="0.45">
      <c r="A307" s="182">
        <v>228</v>
      </c>
      <c r="B307" t="s">
        <v>349</v>
      </c>
      <c r="C307" t="s">
        <v>298</v>
      </c>
      <c r="D307" t="s">
        <v>1166</v>
      </c>
    </row>
    <row r="308" spans="1:4" x14ac:dyDescent="0.45">
      <c r="A308" s="182">
        <v>679</v>
      </c>
      <c r="B308" t="s">
        <v>371</v>
      </c>
      <c r="C308" t="s">
        <v>298</v>
      </c>
      <c r="D308" t="s">
        <v>1166</v>
      </c>
    </row>
    <row r="309" spans="1:4" x14ac:dyDescent="0.45">
      <c r="A309" s="182">
        <v>367</v>
      </c>
      <c r="B309" t="s">
        <v>340</v>
      </c>
      <c r="C309" t="s">
        <v>298</v>
      </c>
      <c r="D309" t="s">
        <v>1166</v>
      </c>
    </row>
    <row r="310" spans="1:4" x14ac:dyDescent="0.45">
      <c r="A310" s="182">
        <v>108</v>
      </c>
      <c r="B310" t="s">
        <v>1354</v>
      </c>
      <c r="C310" t="s">
        <v>298</v>
      </c>
      <c r="D310" t="s">
        <v>1166</v>
      </c>
    </row>
    <row r="311" spans="1:4" x14ac:dyDescent="0.45">
      <c r="A311" s="182">
        <v>768</v>
      </c>
      <c r="B311" t="s">
        <v>1356</v>
      </c>
      <c r="C311" t="s">
        <v>298</v>
      </c>
      <c r="D311" t="s">
        <v>1166</v>
      </c>
    </row>
    <row r="312" spans="1:4" x14ac:dyDescent="0.45">
      <c r="A312" s="182">
        <v>739</v>
      </c>
      <c r="B312" t="s">
        <v>1357</v>
      </c>
      <c r="C312" t="s">
        <v>298</v>
      </c>
      <c r="D312" t="s">
        <v>1166</v>
      </c>
    </row>
    <row r="313" spans="1:4" x14ac:dyDescent="0.45">
      <c r="A313" s="182">
        <v>752</v>
      </c>
      <c r="B313" t="s">
        <v>1362</v>
      </c>
      <c r="C313" t="s">
        <v>298</v>
      </c>
      <c r="D313" t="s">
        <v>1166</v>
      </c>
    </row>
    <row r="314" spans="1:4" x14ac:dyDescent="0.45">
      <c r="A314" s="182">
        <v>246</v>
      </c>
      <c r="B314" t="s">
        <v>1364</v>
      </c>
      <c r="C314" t="s">
        <v>298</v>
      </c>
      <c r="D314" t="s">
        <v>1166</v>
      </c>
    </row>
    <row r="315" spans="1:4" x14ac:dyDescent="0.45">
      <c r="A315" s="182">
        <v>757</v>
      </c>
      <c r="B315" t="s">
        <v>1365</v>
      </c>
      <c r="C315" t="s">
        <v>298</v>
      </c>
      <c r="D315" t="s">
        <v>1166</v>
      </c>
    </row>
    <row r="316" spans="1:4" x14ac:dyDescent="0.45">
      <c r="A316" s="182">
        <v>724</v>
      </c>
      <c r="B316" t="s">
        <v>385</v>
      </c>
      <c r="C316" t="s">
        <v>298</v>
      </c>
      <c r="D316" t="s">
        <v>1166</v>
      </c>
    </row>
    <row r="317" spans="1:4" x14ac:dyDescent="0.45">
      <c r="A317" s="182">
        <v>688</v>
      </c>
      <c r="B317" t="s">
        <v>379</v>
      </c>
      <c r="C317" t="s">
        <v>298</v>
      </c>
      <c r="D317" t="s">
        <v>1166</v>
      </c>
    </row>
    <row r="318" spans="1:4" x14ac:dyDescent="0.45">
      <c r="A318" s="182">
        <v>729</v>
      </c>
      <c r="B318" t="s">
        <v>418</v>
      </c>
      <c r="C318" t="s">
        <v>298</v>
      </c>
      <c r="D318" t="s">
        <v>1166</v>
      </c>
    </row>
    <row r="319" spans="1:4" x14ac:dyDescent="0.45">
      <c r="A319" s="182">
        <v>484</v>
      </c>
      <c r="B319" t="s">
        <v>1366</v>
      </c>
      <c r="C319" t="s">
        <v>298</v>
      </c>
      <c r="D319" t="s">
        <v>1166</v>
      </c>
    </row>
    <row r="320" spans="1:4" x14ac:dyDescent="0.45">
      <c r="A320" s="182">
        <v>705</v>
      </c>
      <c r="B320" t="s">
        <v>1367</v>
      </c>
      <c r="C320" t="s">
        <v>298</v>
      </c>
      <c r="D320" t="s">
        <v>1166</v>
      </c>
    </row>
    <row r="321" spans="1:4" x14ac:dyDescent="0.45">
      <c r="A321" s="182">
        <v>799</v>
      </c>
      <c r="B321" t="s">
        <v>1368</v>
      </c>
      <c r="C321" t="s">
        <v>298</v>
      </c>
      <c r="D321" t="s">
        <v>1166</v>
      </c>
    </row>
    <row r="322" spans="1:4" x14ac:dyDescent="0.45">
      <c r="A322" s="182">
        <v>678</v>
      </c>
      <c r="B322" t="s">
        <v>1369</v>
      </c>
      <c r="C322" t="s">
        <v>298</v>
      </c>
      <c r="D322" t="s">
        <v>1166</v>
      </c>
    </row>
    <row r="323" spans="1:4" x14ac:dyDescent="0.45">
      <c r="A323" s="182">
        <v>677</v>
      </c>
      <c r="B323" t="s">
        <v>1370</v>
      </c>
      <c r="C323" t="s">
        <v>298</v>
      </c>
      <c r="D323" t="s">
        <v>1166</v>
      </c>
    </row>
    <row r="324" spans="1:4" x14ac:dyDescent="0.45">
      <c r="A324" s="182">
        <v>183</v>
      </c>
      <c r="B324" t="s">
        <v>313</v>
      </c>
      <c r="C324" t="s">
        <v>298</v>
      </c>
      <c r="D324" t="s">
        <v>1166</v>
      </c>
    </row>
    <row r="325" spans="1:4" x14ac:dyDescent="0.45">
      <c r="A325" s="182">
        <v>102</v>
      </c>
      <c r="B325" t="s">
        <v>1372</v>
      </c>
      <c r="C325" t="s">
        <v>298</v>
      </c>
      <c r="D325" t="s">
        <v>1166</v>
      </c>
    </row>
    <row r="326" spans="1:4" x14ac:dyDescent="0.45">
      <c r="A326" s="182">
        <v>676</v>
      </c>
      <c r="B326" t="s">
        <v>1374</v>
      </c>
      <c r="C326" t="s">
        <v>298</v>
      </c>
      <c r="D326" t="s">
        <v>1166</v>
      </c>
    </row>
    <row r="327" spans="1:4" x14ac:dyDescent="0.45">
      <c r="A327" s="182">
        <v>87</v>
      </c>
      <c r="B327" t="s">
        <v>299</v>
      </c>
      <c r="C327" t="s">
        <v>298</v>
      </c>
      <c r="D327" t="s">
        <v>1166</v>
      </c>
    </row>
    <row r="328" spans="1:4" x14ac:dyDescent="0.45">
      <c r="A328" s="182">
        <v>625</v>
      </c>
      <c r="B328" t="s">
        <v>412</v>
      </c>
      <c r="C328" t="s">
        <v>298</v>
      </c>
      <c r="D328" t="s">
        <v>1166</v>
      </c>
    </row>
    <row r="329" spans="1:4" x14ac:dyDescent="0.45">
      <c r="A329" s="182">
        <v>61</v>
      </c>
      <c r="B329" t="s">
        <v>326</v>
      </c>
      <c r="C329" t="s">
        <v>298</v>
      </c>
      <c r="D329" t="s">
        <v>1166</v>
      </c>
    </row>
    <row r="330" spans="1:4" x14ac:dyDescent="0.45">
      <c r="A330" s="182">
        <v>236</v>
      </c>
      <c r="B330" t="s">
        <v>352</v>
      </c>
      <c r="C330" t="s">
        <v>298</v>
      </c>
      <c r="D330" t="s">
        <v>1166</v>
      </c>
    </row>
    <row r="331" spans="1:4" x14ac:dyDescent="0.45">
      <c r="A331" s="182">
        <v>58</v>
      </c>
      <c r="B331" t="s">
        <v>324</v>
      </c>
      <c r="C331" t="s">
        <v>298</v>
      </c>
      <c r="D331" t="s">
        <v>1166</v>
      </c>
    </row>
    <row r="332" spans="1:4" x14ac:dyDescent="0.45">
      <c r="A332" s="182">
        <v>359</v>
      </c>
      <c r="B332" t="s">
        <v>339</v>
      </c>
      <c r="C332" t="s">
        <v>298</v>
      </c>
      <c r="D332" t="s">
        <v>1166</v>
      </c>
    </row>
    <row r="333" spans="1:4" x14ac:dyDescent="0.45">
      <c r="A333" s="182">
        <v>603</v>
      </c>
      <c r="B333" t="s">
        <v>366</v>
      </c>
      <c r="C333" t="s">
        <v>298</v>
      </c>
      <c r="D333" t="s">
        <v>1166</v>
      </c>
    </row>
    <row r="334" spans="1:4" x14ac:dyDescent="0.45">
      <c r="A334" s="182">
        <v>79</v>
      </c>
      <c r="B334" t="s">
        <v>336</v>
      </c>
      <c r="C334" t="s">
        <v>298</v>
      </c>
      <c r="D334" t="s">
        <v>1166</v>
      </c>
    </row>
    <row r="335" spans="1:4" x14ac:dyDescent="0.45">
      <c r="A335" s="182">
        <v>687</v>
      </c>
      <c r="B335" t="s">
        <v>1379</v>
      </c>
      <c r="C335" t="s">
        <v>298</v>
      </c>
      <c r="D335" t="s">
        <v>1166</v>
      </c>
    </row>
    <row r="336" spans="1:4" x14ac:dyDescent="0.45">
      <c r="A336" s="182">
        <v>93</v>
      </c>
      <c r="B336" t="s">
        <v>301</v>
      </c>
      <c r="C336" t="s">
        <v>298</v>
      </c>
      <c r="D336" t="s">
        <v>1166</v>
      </c>
    </row>
    <row r="337" spans="1:4" x14ac:dyDescent="0.45">
      <c r="A337" s="182">
        <v>619</v>
      </c>
      <c r="B337" t="s">
        <v>401</v>
      </c>
      <c r="C337" t="s">
        <v>298</v>
      </c>
      <c r="D337" t="s">
        <v>1166</v>
      </c>
    </row>
    <row r="338" spans="1:4" x14ac:dyDescent="0.45">
      <c r="A338" s="183">
        <v>800</v>
      </c>
      <c r="B338" s="184" t="s">
        <v>1385</v>
      </c>
      <c r="C338" s="184" t="s">
        <v>311</v>
      </c>
      <c r="D338" s="184" t="s">
        <v>1384</v>
      </c>
    </row>
    <row r="339" spans="1:4" x14ac:dyDescent="0.45">
      <c r="A339" s="183">
        <v>9</v>
      </c>
      <c r="B339" s="184" t="s">
        <v>1386</v>
      </c>
      <c r="C339" s="184" t="s">
        <v>311</v>
      </c>
      <c r="D339" s="184" t="s">
        <v>1384</v>
      </c>
    </row>
    <row r="340" spans="1:4" x14ac:dyDescent="0.45">
      <c r="A340" s="183">
        <v>199</v>
      </c>
      <c r="B340" s="184" t="s">
        <v>1383</v>
      </c>
      <c r="C340" s="184" t="s">
        <v>304</v>
      </c>
      <c r="D340" s="184" t="s">
        <v>1384</v>
      </c>
    </row>
    <row r="341" spans="1:4" x14ac:dyDescent="0.45">
      <c r="A341" s="183">
        <v>74</v>
      </c>
      <c r="B341" s="184" t="s">
        <v>333</v>
      </c>
      <c r="C341" s="184" t="s">
        <v>298</v>
      </c>
      <c r="D341" s="184" t="s">
        <v>1384</v>
      </c>
    </row>
    <row r="342" spans="1:4" x14ac:dyDescent="0.45">
      <c r="A342" s="183">
        <v>66</v>
      </c>
      <c r="B342" s="184" t="s">
        <v>330</v>
      </c>
      <c r="C342" s="184" t="s">
        <v>298</v>
      </c>
      <c r="D342" s="184" t="s">
        <v>1384</v>
      </c>
    </row>
    <row r="343" spans="1:4" x14ac:dyDescent="0.45">
      <c r="A343" s="183">
        <v>287</v>
      </c>
      <c r="B343" s="184" t="s">
        <v>1389</v>
      </c>
      <c r="C343" s="184" t="s">
        <v>311</v>
      </c>
      <c r="D343" s="184" t="s">
        <v>1388</v>
      </c>
    </row>
    <row r="344" spans="1:4" x14ac:dyDescent="0.45">
      <c r="A344" s="183">
        <v>496</v>
      </c>
      <c r="B344" s="184" t="s">
        <v>1394</v>
      </c>
      <c r="C344" s="184" t="s">
        <v>311</v>
      </c>
      <c r="D344" s="184" t="s">
        <v>1388</v>
      </c>
    </row>
    <row r="345" spans="1:4" x14ac:dyDescent="0.45">
      <c r="A345" s="183">
        <v>392</v>
      </c>
      <c r="B345" s="184" t="s">
        <v>1397</v>
      </c>
      <c r="C345" s="184" t="s">
        <v>311</v>
      </c>
      <c r="D345" s="184" t="s">
        <v>1388</v>
      </c>
    </row>
    <row r="346" spans="1:4" x14ac:dyDescent="0.45">
      <c r="A346" s="183">
        <v>389</v>
      </c>
      <c r="B346" s="184" t="s">
        <v>1398</v>
      </c>
      <c r="C346" s="184" t="s">
        <v>311</v>
      </c>
      <c r="D346" s="184" t="s">
        <v>1388</v>
      </c>
    </row>
    <row r="347" spans="1:4" x14ac:dyDescent="0.45">
      <c r="A347" s="183">
        <v>388</v>
      </c>
      <c r="B347" s="184" t="s">
        <v>1399</v>
      </c>
      <c r="C347" s="184" t="s">
        <v>311</v>
      </c>
      <c r="D347" s="184" t="s">
        <v>1388</v>
      </c>
    </row>
    <row r="348" spans="1:4" x14ac:dyDescent="0.45">
      <c r="A348" s="183">
        <v>391</v>
      </c>
      <c r="B348" s="184" t="s">
        <v>1400</v>
      </c>
      <c r="C348" s="184" t="s">
        <v>311</v>
      </c>
      <c r="D348" s="184" t="s">
        <v>1388</v>
      </c>
    </row>
    <row r="349" spans="1:4" x14ac:dyDescent="0.45">
      <c r="A349" s="183">
        <v>44</v>
      </c>
      <c r="B349" s="184" t="s">
        <v>322</v>
      </c>
      <c r="C349" s="184" t="s">
        <v>311</v>
      </c>
      <c r="D349" s="184" t="s">
        <v>1388</v>
      </c>
    </row>
    <row r="350" spans="1:4" x14ac:dyDescent="0.45">
      <c r="A350" s="183">
        <v>446</v>
      </c>
      <c r="B350" s="184" t="s">
        <v>358</v>
      </c>
      <c r="C350" s="184" t="s">
        <v>311</v>
      </c>
      <c r="D350" s="184" t="s">
        <v>1388</v>
      </c>
    </row>
    <row r="351" spans="1:4" x14ac:dyDescent="0.45">
      <c r="A351" s="183">
        <v>447</v>
      </c>
      <c r="B351" s="184" t="s">
        <v>1401</v>
      </c>
      <c r="C351" s="184" t="s">
        <v>311</v>
      </c>
      <c r="D351" s="184" t="s">
        <v>1388</v>
      </c>
    </row>
    <row r="352" spans="1:4" x14ac:dyDescent="0.45">
      <c r="A352" s="183">
        <v>362</v>
      </c>
      <c r="B352" s="184" t="s">
        <v>1402</v>
      </c>
      <c r="C352" s="184" t="s">
        <v>311</v>
      </c>
      <c r="D352" s="184" t="s">
        <v>1388</v>
      </c>
    </row>
    <row r="353" spans="1:4" x14ac:dyDescent="0.45">
      <c r="A353" s="183">
        <v>363</v>
      </c>
      <c r="B353" s="184" t="s">
        <v>1405</v>
      </c>
      <c r="C353" s="184" t="s">
        <v>311</v>
      </c>
      <c r="D353" s="184" t="s">
        <v>1388</v>
      </c>
    </row>
    <row r="354" spans="1:4" x14ac:dyDescent="0.45">
      <c r="A354" s="183">
        <v>449</v>
      </c>
      <c r="B354" s="184" t="s">
        <v>1406</v>
      </c>
      <c r="C354" s="184" t="s">
        <v>311</v>
      </c>
      <c r="D354" s="184" t="s">
        <v>1388</v>
      </c>
    </row>
    <row r="355" spans="1:4" x14ac:dyDescent="0.45">
      <c r="A355" s="183">
        <v>450</v>
      </c>
      <c r="B355" s="184" t="s">
        <v>1407</v>
      </c>
      <c r="C355" s="184" t="s">
        <v>311</v>
      </c>
      <c r="D355" s="184" t="s">
        <v>1388</v>
      </c>
    </row>
    <row r="356" spans="1:4" x14ac:dyDescent="0.45">
      <c r="A356" s="183">
        <v>376</v>
      </c>
      <c r="B356" s="184" t="s">
        <v>1408</v>
      </c>
      <c r="C356" s="184" t="s">
        <v>311</v>
      </c>
      <c r="D356" s="184" t="s">
        <v>1388</v>
      </c>
    </row>
    <row r="357" spans="1:4" x14ac:dyDescent="0.45">
      <c r="A357" s="183">
        <v>304</v>
      </c>
      <c r="B357" s="184" t="s">
        <v>1409</v>
      </c>
      <c r="C357" s="184" t="s">
        <v>311</v>
      </c>
      <c r="D357" s="184" t="s">
        <v>1388</v>
      </c>
    </row>
    <row r="358" spans="1:4" x14ac:dyDescent="0.45">
      <c r="A358" s="183">
        <v>33</v>
      </c>
      <c r="B358" s="184" t="s">
        <v>1410</v>
      </c>
      <c r="C358" s="184" t="s">
        <v>311</v>
      </c>
      <c r="D358" s="184" t="s">
        <v>1388</v>
      </c>
    </row>
    <row r="359" spans="1:4" x14ac:dyDescent="0.45">
      <c r="A359" s="183">
        <v>230</v>
      </c>
      <c r="B359" s="184" t="s">
        <v>1412</v>
      </c>
      <c r="C359" s="184" t="s">
        <v>311</v>
      </c>
      <c r="D359" s="184" t="s">
        <v>1388</v>
      </c>
    </row>
    <row r="360" spans="1:4" x14ac:dyDescent="0.45">
      <c r="A360" s="183">
        <v>381</v>
      </c>
      <c r="B360" s="184" t="s">
        <v>1413</v>
      </c>
      <c r="C360" s="184" t="s">
        <v>311</v>
      </c>
      <c r="D360" s="184" t="s">
        <v>1388</v>
      </c>
    </row>
    <row r="361" spans="1:4" x14ac:dyDescent="0.45">
      <c r="A361" s="183">
        <v>571</v>
      </c>
      <c r="B361" s="184" t="s">
        <v>1422</v>
      </c>
      <c r="C361" s="184" t="s">
        <v>311</v>
      </c>
      <c r="D361" s="184" t="s">
        <v>1388</v>
      </c>
    </row>
    <row r="362" spans="1:4" x14ac:dyDescent="0.45">
      <c r="A362" s="183">
        <v>497</v>
      </c>
      <c r="B362" s="184" t="s">
        <v>359</v>
      </c>
      <c r="C362" s="184" t="s">
        <v>311</v>
      </c>
      <c r="D362" s="184" t="s">
        <v>1388</v>
      </c>
    </row>
    <row r="363" spans="1:4" x14ac:dyDescent="0.45">
      <c r="A363" s="183">
        <v>814</v>
      </c>
      <c r="B363" s="184" t="s">
        <v>1428</v>
      </c>
      <c r="C363" s="184" t="s">
        <v>311</v>
      </c>
      <c r="D363" s="184" t="s">
        <v>1388</v>
      </c>
    </row>
    <row r="364" spans="1:4" x14ac:dyDescent="0.45">
      <c r="A364" s="183">
        <v>277</v>
      </c>
      <c r="B364" s="184" t="s">
        <v>1441</v>
      </c>
      <c r="C364" s="184" t="s">
        <v>311</v>
      </c>
      <c r="D364" s="184" t="s">
        <v>1388</v>
      </c>
    </row>
    <row r="365" spans="1:4" x14ac:dyDescent="0.45">
      <c r="A365" s="183">
        <v>18</v>
      </c>
      <c r="B365" s="184" t="s">
        <v>1445</v>
      </c>
      <c r="C365" s="184" t="s">
        <v>311</v>
      </c>
      <c r="D365" s="184" t="s">
        <v>1388</v>
      </c>
    </row>
    <row r="366" spans="1:4" x14ac:dyDescent="0.45">
      <c r="A366" s="183">
        <v>317</v>
      </c>
      <c r="B366" s="184" t="s">
        <v>1446</v>
      </c>
      <c r="C366" s="184" t="s">
        <v>311</v>
      </c>
      <c r="D366" s="184" t="s">
        <v>1388</v>
      </c>
    </row>
    <row r="367" spans="1:4" x14ac:dyDescent="0.45">
      <c r="A367" s="183">
        <v>474</v>
      </c>
      <c r="B367" s="184" t="s">
        <v>1448</v>
      </c>
      <c r="C367" s="184" t="s">
        <v>311</v>
      </c>
      <c r="D367" s="184" t="s">
        <v>1388</v>
      </c>
    </row>
    <row r="368" spans="1:4" x14ac:dyDescent="0.45">
      <c r="A368" s="183">
        <v>421</v>
      </c>
      <c r="B368" s="184" t="s">
        <v>1459</v>
      </c>
      <c r="C368" s="184" t="s">
        <v>311</v>
      </c>
      <c r="D368" s="184" t="s">
        <v>1388</v>
      </c>
    </row>
    <row r="369" spans="1:4" x14ac:dyDescent="0.45">
      <c r="A369" s="183">
        <v>530</v>
      </c>
      <c r="B369" s="184" t="s">
        <v>1478</v>
      </c>
      <c r="C369" s="184" t="s">
        <v>311</v>
      </c>
      <c r="D369" s="184" t="s">
        <v>1388</v>
      </c>
    </row>
    <row r="370" spans="1:4" x14ac:dyDescent="0.45">
      <c r="A370" s="183">
        <v>560</v>
      </c>
      <c r="B370" s="184" t="s">
        <v>1390</v>
      </c>
      <c r="C370" s="184" t="s">
        <v>304</v>
      </c>
      <c r="D370" s="184" t="s">
        <v>1388</v>
      </c>
    </row>
    <row r="371" spans="1:4" x14ac:dyDescent="0.45">
      <c r="A371" s="183">
        <v>281</v>
      </c>
      <c r="B371" s="184" t="s">
        <v>1206</v>
      </c>
      <c r="C371" s="184" t="s">
        <v>304</v>
      </c>
      <c r="D371" s="184" t="s">
        <v>1388</v>
      </c>
    </row>
    <row r="372" spans="1:4" x14ac:dyDescent="0.45">
      <c r="A372" s="183">
        <v>555</v>
      </c>
      <c r="B372" s="184" t="s">
        <v>1403</v>
      </c>
      <c r="C372" s="184" t="s">
        <v>304</v>
      </c>
      <c r="D372" s="184" t="s">
        <v>1388</v>
      </c>
    </row>
    <row r="373" spans="1:4" x14ac:dyDescent="0.45">
      <c r="A373" s="183">
        <v>549</v>
      </c>
      <c r="B373" s="184" t="s">
        <v>1421</v>
      </c>
      <c r="C373" s="184" t="s">
        <v>304</v>
      </c>
      <c r="D373" s="184" t="s">
        <v>1388</v>
      </c>
    </row>
    <row r="374" spans="1:4" x14ac:dyDescent="0.45">
      <c r="A374" s="183">
        <v>364</v>
      </c>
      <c r="B374" s="184" t="s">
        <v>1423</v>
      </c>
      <c r="C374" s="184" t="s">
        <v>304</v>
      </c>
      <c r="D374" s="184" t="s">
        <v>1388</v>
      </c>
    </row>
    <row r="375" spans="1:4" x14ac:dyDescent="0.45">
      <c r="A375" s="183">
        <v>461</v>
      </c>
      <c r="B375" s="184" t="s">
        <v>1430</v>
      </c>
      <c r="C375" s="184" t="s">
        <v>304</v>
      </c>
      <c r="D375" s="184" t="s">
        <v>1388</v>
      </c>
    </row>
    <row r="376" spans="1:4" x14ac:dyDescent="0.45">
      <c r="A376" s="183">
        <v>460</v>
      </c>
      <c r="B376" s="184" t="s">
        <v>1431</v>
      </c>
      <c r="C376" s="184" t="s">
        <v>304</v>
      </c>
      <c r="D376" s="184" t="s">
        <v>1388</v>
      </c>
    </row>
    <row r="377" spans="1:4" x14ac:dyDescent="0.45">
      <c r="A377" s="183">
        <v>343</v>
      </c>
      <c r="B377" s="184" t="s">
        <v>1432</v>
      </c>
      <c r="C377" s="184" t="s">
        <v>304</v>
      </c>
      <c r="D377" s="184" t="s">
        <v>1388</v>
      </c>
    </row>
    <row r="378" spans="1:4" x14ac:dyDescent="0.45">
      <c r="A378" s="183">
        <v>251</v>
      </c>
      <c r="B378" s="184" t="s">
        <v>1434</v>
      </c>
      <c r="C378" s="184" t="s">
        <v>304</v>
      </c>
      <c r="D378" s="184" t="s">
        <v>1388</v>
      </c>
    </row>
    <row r="379" spans="1:4" x14ac:dyDescent="0.45">
      <c r="A379" s="183">
        <v>272</v>
      </c>
      <c r="B379" s="184" t="s">
        <v>1436</v>
      </c>
      <c r="C379" s="184" t="s">
        <v>304</v>
      </c>
      <c r="D379" s="184" t="s">
        <v>1388</v>
      </c>
    </row>
    <row r="380" spans="1:4" x14ac:dyDescent="0.45">
      <c r="A380" s="183">
        <v>538</v>
      </c>
      <c r="B380" s="184" t="s">
        <v>1438</v>
      </c>
      <c r="C380" s="184" t="s">
        <v>304</v>
      </c>
      <c r="D380" s="184" t="s">
        <v>1388</v>
      </c>
    </row>
    <row r="381" spans="1:4" x14ac:dyDescent="0.45">
      <c r="A381" s="183">
        <v>539</v>
      </c>
      <c r="B381" s="184" t="s">
        <v>1439</v>
      </c>
      <c r="C381" s="184" t="s">
        <v>304</v>
      </c>
      <c r="D381" s="184" t="s">
        <v>1388</v>
      </c>
    </row>
    <row r="382" spans="1:4" x14ac:dyDescent="0.45">
      <c r="A382" s="183">
        <v>537</v>
      </c>
      <c r="B382" s="184" t="s">
        <v>1440</v>
      </c>
      <c r="C382" s="184" t="s">
        <v>304</v>
      </c>
      <c r="D382" s="184" t="s">
        <v>1388</v>
      </c>
    </row>
    <row r="383" spans="1:4" x14ac:dyDescent="0.45">
      <c r="A383" s="183">
        <v>491</v>
      </c>
      <c r="B383" s="184" t="s">
        <v>1442</v>
      </c>
      <c r="C383" s="184" t="s">
        <v>304</v>
      </c>
      <c r="D383" s="184" t="s">
        <v>1388</v>
      </c>
    </row>
    <row r="384" spans="1:4" x14ac:dyDescent="0.45">
      <c r="A384" s="183">
        <v>495</v>
      </c>
      <c r="B384" s="184" t="s">
        <v>1450</v>
      </c>
      <c r="C384" s="184" t="s">
        <v>304</v>
      </c>
      <c r="D384" s="184" t="s">
        <v>1388</v>
      </c>
    </row>
    <row r="385" spans="1:4" x14ac:dyDescent="0.45">
      <c r="A385" s="183">
        <v>428</v>
      </c>
      <c r="B385" s="184" t="s">
        <v>1453</v>
      </c>
      <c r="C385" s="184" t="s">
        <v>304</v>
      </c>
      <c r="D385" s="184" t="s">
        <v>1388</v>
      </c>
    </row>
    <row r="386" spans="1:4" x14ac:dyDescent="0.45">
      <c r="A386" s="183">
        <v>593</v>
      </c>
      <c r="B386" s="184" t="s">
        <v>1454</v>
      </c>
      <c r="C386" s="184" t="s">
        <v>304</v>
      </c>
      <c r="D386" s="184" t="s">
        <v>1388</v>
      </c>
    </row>
    <row r="387" spans="1:4" x14ac:dyDescent="0.45">
      <c r="A387" s="183">
        <v>424</v>
      </c>
      <c r="B387" s="184" t="s">
        <v>1455</v>
      </c>
      <c r="C387" s="184" t="s">
        <v>304</v>
      </c>
      <c r="D387" s="184" t="s">
        <v>1388</v>
      </c>
    </row>
    <row r="388" spans="1:4" x14ac:dyDescent="0.45">
      <c r="A388" s="183">
        <v>384</v>
      </c>
      <c r="B388" s="184" t="s">
        <v>1462</v>
      </c>
      <c r="C388" s="184" t="s">
        <v>304</v>
      </c>
      <c r="D388" s="184" t="s">
        <v>1388</v>
      </c>
    </row>
    <row r="389" spans="1:4" x14ac:dyDescent="0.45">
      <c r="A389" s="183">
        <v>468</v>
      </c>
      <c r="B389" s="184" t="s">
        <v>1465</v>
      </c>
      <c r="C389" s="184" t="s">
        <v>304</v>
      </c>
      <c r="D389" s="184" t="s">
        <v>1388</v>
      </c>
    </row>
    <row r="390" spans="1:4" x14ac:dyDescent="0.45">
      <c r="A390" s="183">
        <v>149</v>
      </c>
      <c r="B390" s="184" t="s">
        <v>1466</v>
      </c>
      <c r="C390" s="184" t="s">
        <v>304</v>
      </c>
      <c r="D390" s="184" t="s">
        <v>1388</v>
      </c>
    </row>
    <row r="391" spans="1:4" x14ac:dyDescent="0.45">
      <c r="A391" s="183">
        <v>321</v>
      </c>
      <c r="B391" s="184" t="s">
        <v>1470</v>
      </c>
      <c r="C391" s="184" t="s">
        <v>304</v>
      </c>
      <c r="D391" s="184" t="s">
        <v>1388</v>
      </c>
    </row>
    <row r="392" spans="1:4" x14ac:dyDescent="0.45">
      <c r="A392" s="183">
        <v>459</v>
      </c>
      <c r="B392" s="184" t="s">
        <v>1472</v>
      </c>
      <c r="C392" s="184" t="s">
        <v>304</v>
      </c>
      <c r="D392" s="184" t="s">
        <v>1388</v>
      </c>
    </row>
    <row r="393" spans="1:4" x14ac:dyDescent="0.45">
      <c r="A393" s="183">
        <v>482</v>
      </c>
      <c r="B393" s="184" t="s">
        <v>364</v>
      </c>
      <c r="C393" s="184" t="s">
        <v>304</v>
      </c>
      <c r="D393" s="184" t="s">
        <v>1388</v>
      </c>
    </row>
    <row r="394" spans="1:4" x14ac:dyDescent="0.45">
      <c r="A394" s="183">
        <v>445</v>
      </c>
      <c r="B394" s="184" t="s">
        <v>1481</v>
      </c>
      <c r="C394" s="184" t="s">
        <v>304</v>
      </c>
      <c r="D394" s="184" t="s">
        <v>1388</v>
      </c>
    </row>
    <row r="395" spans="1:4" x14ac:dyDescent="0.45">
      <c r="A395" s="183">
        <v>499</v>
      </c>
      <c r="B395" s="184" t="s">
        <v>1468</v>
      </c>
      <c r="C395" s="184" t="s">
        <v>1198</v>
      </c>
      <c r="D395" s="184" t="s">
        <v>1388</v>
      </c>
    </row>
    <row r="396" spans="1:4" x14ac:dyDescent="0.45">
      <c r="A396" s="183">
        <v>492</v>
      </c>
      <c r="B396" s="184" t="s">
        <v>1395</v>
      </c>
      <c r="C396" s="184" t="s">
        <v>297</v>
      </c>
      <c r="D396" s="184" t="s">
        <v>1388</v>
      </c>
    </row>
    <row r="397" spans="1:4" x14ac:dyDescent="0.45">
      <c r="A397" s="183">
        <v>481</v>
      </c>
      <c r="B397" s="184" t="s">
        <v>1464</v>
      </c>
      <c r="C397" s="184" t="s">
        <v>297</v>
      </c>
      <c r="D397" s="184" t="s">
        <v>1388</v>
      </c>
    </row>
    <row r="398" spans="1:4" x14ac:dyDescent="0.45">
      <c r="A398" s="183">
        <v>584</v>
      </c>
      <c r="B398" s="184" t="s">
        <v>1473</v>
      </c>
      <c r="C398" s="184" t="s">
        <v>297</v>
      </c>
      <c r="D398" s="184" t="s">
        <v>1388</v>
      </c>
    </row>
    <row r="399" spans="1:4" x14ac:dyDescent="0.45">
      <c r="A399" s="183">
        <v>98</v>
      </c>
      <c r="B399" s="184" t="s">
        <v>1387</v>
      </c>
      <c r="C399" s="184" t="s">
        <v>298</v>
      </c>
      <c r="D399" s="184" t="s">
        <v>1388</v>
      </c>
    </row>
    <row r="400" spans="1:4" x14ac:dyDescent="0.45">
      <c r="A400" s="183">
        <v>349</v>
      </c>
      <c r="B400" s="184" t="s">
        <v>1391</v>
      </c>
      <c r="C400" s="184" t="s">
        <v>298</v>
      </c>
      <c r="D400" s="184" t="s">
        <v>1388</v>
      </c>
    </row>
    <row r="401" spans="1:4" x14ac:dyDescent="0.45">
      <c r="A401" s="183">
        <v>415</v>
      </c>
      <c r="B401" s="184" t="s">
        <v>1391</v>
      </c>
      <c r="C401" s="184" t="s">
        <v>298</v>
      </c>
      <c r="D401" s="184" t="s">
        <v>1388</v>
      </c>
    </row>
    <row r="402" spans="1:4" x14ac:dyDescent="0.45">
      <c r="A402" s="183">
        <v>654</v>
      </c>
      <c r="B402" s="184" t="s">
        <v>1396</v>
      </c>
      <c r="C402" s="184" t="s">
        <v>298</v>
      </c>
      <c r="D402" s="184" t="s">
        <v>1388</v>
      </c>
    </row>
    <row r="403" spans="1:4" x14ac:dyDescent="0.45">
      <c r="A403" s="183">
        <v>210</v>
      </c>
      <c r="B403" s="184" t="s">
        <v>1411</v>
      </c>
      <c r="C403" s="184" t="s">
        <v>298</v>
      </c>
      <c r="D403" s="184" t="s">
        <v>1388</v>
      </c>
    </row>
    <row r="404" spans="1:4" x14ac:dyDescent="0.45">
      <c r="A404" s="183">
        <v>456</v>
      </c>
      <c r="B404" s="184" t="s">
        <v>1415</v>
      </c>
      <c r="C404" s="184" t="s">
        <v>298</v>
      </c>
      <c r="D404" s="184" t="s">
        <v>1388</v>
      </c>
    </row>
    <row r="405" spans="1:4" x14ac:dyDescent="0.45">
      <c r="A405" s="183">
        <v>479</v>
      </c>
      <c r="B405" s="184" t="s">
        <v>1429</v>
      </c>
      <c r="C405" s="184" t="s">
        <v>298</v>
      </c>
      <c r="D405" s="184" t="s">
        <v>1388</v>
      </c>
    </row>
    <row r="406" spans="1:4" x14ac:dyDescent="0.45">
      <c r="A406" s="183">
        <v>328</v>
      </c>
      <c r="B406" s="184" t="s">
        <v>1435</v>
      </c>
      <c r="C406" s="184" t="s">
        <v>298</v>
      </c>
      <c r="D406" s="184" t="s">
        <v>1388</v>
      </c>
    </row>
    <row r="407" spans="1:4" x14ac:dyDescent="0.45">
      <c r="A407" s="183">
        <v>473</v>
      </c>
      <c r="B407" s="184" t="s">
        <v>1437</v>
      </c>
      <c r="C407" s="184" t="s">
        <v>298</v>
      </c>
      <c r="D407" s="184" t="s">
        <v>1388</v>
      </c>
    </row>
    <row r="408" spans="1:4" x14ac:dyDescent="0.45">
      <c r="A408" s="183">
        <v>253</v>
      </c>
      <c r="B408" s="184" t="s">
        <v>1443</v>
      </c>
      <c r="C408" s="184" t="s">
        <v>298</v>
      </c>
      <c r="D408" s="184" t="s">
        <v>1388</v>
      </c>
    </row>
    <row r="409" spans="1:4" x14ac:dyDescent="0.45">
      <c r="A409" s="183">
        <v>220</v>
      </c>
      <c r="B409" s="184" t="s">
        <v>1449</v>
      </c>
      <c r="C409" s="184" t="s">
        <v>298</v>
      </c>
      <c r="D409" s="184" t="s">
        <v>1388</v>
      </c>
    </row>
    <row r="410" spans="1:4" x14ac:dyDescent="0.45">
      <c r="A410" s="183">
        <v>67</v>
      </c>
      <c r="B410" s="184" t="s">
        <v>331</v>
      </c>
      <c r="C410" s="184" t="s">
        <v>298</v>
      </c>
      <c r="D410" s="184" t="s">
        <v>1388</v>
      </c>
    </row>
    <row r="411" spans="1:4" x14ac:dyDescent="0.45">
      <c r="A411" s="183">
        <v>552</v>
      </c>
      <c r="B411" s="184" t="s">
        <v>1456</v>
      </c>
      <c r="C411" s="184" t="s">
        <v>298</v>
      </c>
      <c r="D411" s="184" t="s">
        <v>1388</v>
      </c>
    </row>
    <row r="412" spans="1:4" x14ac:dyDescent="0.45">
      <c r="A412" s="183">
        <v>371</v>
      </c>
      <c r="B412" s="184" t="s">
        <v>1457</v>
      </c>
      <c r="C412" s="184" t="s">
        <v>298</v>
      </c>
      <c r="D412" s="184" t="s">
        <v>1388</v>
      </c>
    </row>
    <row r="413" spans="1:4" x14ac:dyDescent="0.45">
      <c r="A413" s="183">
        <v>370</v>
      </c>
      <c r="B413" s="184" t="s">
        <v>1458</v>
      </c>
      <c r="C413" s="184" t="s">
        <v>298</v>
      </c>
      <c r="D413" s="184" t="s">
        <v>1388</v>
      </c>
    </row>
    <row r="414" spans="1:4" x14ac:dyDescent="0.45">
      <c r="A414" s="183">
        <v>231</v>
      </c>
      <c r="B414" s="184" t="s">
        <v>351</v>
      </c>
      <c r="C414" s="184" t="s">
        <v>298</v>
      </c>
      <c r="D414" s="184" t="s">
        <v>1388</v>
      </c>
    </row>
    <row r="415" spans="1:4" x14ac:dyDescent="0.45">
      <c r="A415" s="183">
        <v>394</v>
      </c>
      <c r="B415" s="184" t="s">
        <v>1460</v>
      </c>
      <c r="C415" s="184" t="s">
        <v>298</v>
      </c>
      <c r="D415" s="184" t="s">
        <v>1388</v>
      </c>
    </row>
    <row r="416" spans="1:4" x14ac:dyDescent="0.45">
      <c r="A416" s="183">
        <v>333</v>
      </c>
      <c r="B416" s="184" t="s">
        <v>1461</v>
      </c>
      <c r="C416" s="184" t="s">
        <v>298</v>
      </c>
      <c r="D416" s="184" t="s">
        <v>1388</v>
      </c>
    </row>
    <row r="417" spans="1:4" x14ac:dyDescent="0.45">
      <c r="A417" s="183">
        <v>245</v>
      </c>
      <c r="B417" s="184" t="s">
        <v>1463</v>
      </c>
      <c r="C417" s="184" t="s">
        <v>298</v>
      </c>
      <c r="D417" s="184" t="s">
        <v>1388</v>
      </c>
    </row>
    <row r="418" spans="1:4" x14ac:dyDescent="0.45">
      <c r="A418" s="183">
        <v>652</v>
      </c>
      <c r="B418" s="184" t="s">
        <v>384</v>
      </c>
      <c r="C418" s="184" t="s">
        <v>298</v>
      </c>
      <c r="D418" s="184" t="s">
        <v>1388</v>
      </c>
    </row>
    <row r="419" spans="1:4" x14ac:dyDescent="0.45">
      <c r="A419" s="183">
        <v>420</v>
      </c>
      <c r="B419" s="184" t="s">
        <v>1475</v>
      </c>
      <c r="C419" s="184" t="s">
        <v>298</v>
      </c>
      <c r="D419" s="184" t="s">
        <v>1388</v>
      </c>
    </row>
    <row r="420" spans="1:4" x14ac:dyDescent="0.45">
      <c r="A420" s="183">
        <v>386</v>
      </c>
      <c r="B420" s="184" t="s">
        <v>1480</v>
      </c>
      <c r="C420" s="184" t="s">
        <v>298</v>
      </c>
      <c r="D420" s="184" t="s">
        <v>1388</v>
      </c>
    </row>
    <row r="421" spans="1:4" x14ac:dyDescent="0.45">
      <c r="A421" s="183">
        <v>439</v>
      </c>
      <c r="B421" s="184" t="s">
        <v>1484</v>
      </c>
      <c r="C421" s="184" t="s">
        <v>298</v>
      </c>
      <c r="D421" s="184" t="s">
        <v>1388</v>
      </c>
    </row>
    <row r="422" spans="1:4" x14ac:dyDescent="0.45">
      <c r="A422" s="183">
        <v>440</v>
      </c>
      <c r="B422" s="184" t="s">
        <v>1485</v>
      </c>
      <c r="C422" s="184" t="s">
        <v>298</v>
      </c>
      <c r="D422" s="184" t="s">
        <v>1388</v>
      </c>
    </row>
    <row r="423" spans="1:4" x14ac:dyDescent="0.45">
      <c r="A423" s="183">
        <v>476</v>
      </c>
      <c r="B423" s="184" t="s">
        <v>1486</v>
      </c>
      <c r="C423" s="184" t="s">
        <v>298</v>
      </c>
      <c r="D423" s="184" t="s">
        <v>1388</v>
      </c>
    </row>
    <row r="424" spans="1:4" x14ac:dyDescent="0.45">
      <c r="A424" s="183">
        <v>120</v>
      </c>
      <c r="B424" s="184" t="s">
        <v>1392</v>
      </c>
      <c r="C424" s="184" t="s">
        <v>1393</v>
      </c>
      <c r="D424" s="184" t="s">
        <v>1388</v>
      </c>
    </row>
    <row r="425" spans="1:4" x14ac:dyDescent="0.45">
      <c r="A425" s="183">
        <v>153</v>
      </c>
      <c r="B425" s="184" t="s">
        <v>307</v>
      </c>
      <c r="C425" s="184" t="s">
        <v>1393</v>
      </c>
      <c r="D425" s="184" t="s">
        <v>1388</v>
      </c>
    </row>
    <row r="426" spans="1:4" x14ac:dyDescent="0.45">
      <c r="A426" s="183">
        <v>15</v>
      </c>
      <c r="B426" s="184" t="s">
        <v>1404</v>
      </c>
      <c r="C426" s="184" t="s">
        <v>1393</v>
      </c>
      <c r="D426" s="184" t="s">
        <v>1388</v>
      </c>
    </row>
    <row r="427" spans="1:4" x14ac:dyDescent="0.45">
      <c r="A427" s="183">
        <v>163</v>
      </c>
      <c r="B427" s="184" t="s">
        <v>1414</v>
      </c>
      <c r="C427" s="184" t="s">
        <v>1393</v>
      </c>
      <c r="D427" s="184" t="s">
        <v>1388</v>
      </c>
    </row>
    <row r="428" spans="1:4" x14ac:dyDescent="0.45">
      <c r="A428" s="183">
        <v>45</v>
      </c>
      <c r="B428" s="184" t="s">
        <v>1416</v>
      </c>
      <c r="C428" s="184" t="s">
        <v>1393</v>
      </c>
      <c r="D428" s="184" t="s">
        <v>1388</v>
      </c>
    </row>
    <row r="429" spans="1:4" x14ac:dyDescent="0.45">
      <c r="A429" s="183">
        <v>195</v>
      </c>
      <c r="B429" s="184" t="s">
        <v>1417</v>
      </c>
      <c r="C429" s="184" t="s">
        <v>1393</v>
      </c>
      <c r="D429" s="184" t="s">
        <v>1388</v>
      </c>
    </row>
    <row r="430" spans="1:4" x14ac:dyDescent="0.45">
      <c r="A430" s="183">
        <v>26</v>
      </c>
      <c r="B430" s="184" t="s">
        <v>1418</v>
      </c>
      <c r="C430" s="184" t="s">
        <v>1393</v>
      </c>
      <c r="D430" s="184" t="s">
        <v>1388</v>
      </c>
    </row>
    <row r="431" spans="1:4" x14ac:dyDescent="0.45">
      <c r="A431" s="183">
        <v>187</v>
      </c>
      <c r="B431" s="184" t="s">
        <v>315</v>
      </c>
      <c r="C431" s="184" t="s">
        <v>1393</v>
      </c>
      <c r="D431" s="184" t="s">
        <v>1388</v>
      </c>
    </row>
    <row r="432" spans="1:4" x14ac:dyDescent="0.45">
      <c r="A432" s="183">
        <v>8</v>
      </c>
      <c r="B432" s="184" t="s">
        <v>1419</v>
      </c>
      <c r="C432" s="184" t="s">
        <v>1393</v>
      </c>
      <c r="D432" s="184" t="s">
        <v>1388</v>
      </c>
    </row>
    <row r="433" spans="1:4" x14ac:dyDescent="0.45">
      <c r="A433" s="183">
        <v>14</v>
      </c>
      <c r="B433" s="184" t="s">
        <v>1420</v>
      </c>
      <c r="C433" s="184" t="s">
        <v>1393</v>
      </c>
      <c r="D433" s="184" t="s">
        <v>1388</v>
      </c>
    </row>
    <row r="434" spans="1:4" x14ac:dyDescent="0.45">
      <c r="A434" s="183">
        <v>2</v>
      </c>
      <c r="B434" s="184" t="s">
        <v>1424</v>
      </c>
      <c r="C434" s="184" t="s">
        <v>1393</v>
      </c>
      <c r="D434" s="184" t="s">
        <v>1388</v>
      </c>
    </row>
    <row r="435" spans="1:4" x14ac:dyDescent="0.45">
      <c r="A435" s="183">
        <v>1</v>
      </c>
      <c r="B435" s="184" t="s">
        <v>1425</v>
      </c>
      <c r="C435" s="184" t="s">
        <v>1393</v>
      </c>
      <c r="D435" s="184" t="s">
        <v>1388</v>
      </c>
    </row>
    <row r="436" spans="1:4" x14ac:dyDescent="0.45">
      <c r="A436" s="183">
        <v>156</v>
      </c>
      <c r="B436" s="184" t="s">
        <v>1426</v>
      </c>
      <c r="C436" s="184" t="s">
        <v>1393</v>
      </c>
      <c r="D436" s="184" t="s">
        <v>1388</v>
      </c>
    </row>
    <row r="437" spans="1:4" x14ac:dyDescent="0.45">
      <c r="A437" s="183">
        <v>53</v>
      </c>
      <c r="B437" s="184" t="s">
        <v>1427</v>
      </c>
      <c r="C437" s="184" t="s">
        <v>1393</v>
      </c>
      <c r="D437" s="184" t="s">
        <v>1388</v>
      </c>
    </row>
    <row r="438" spans="1:4" x14ac:dyDescent="0.45">
      <c r="A438" s="183">
        <v>52</v>
      </c>
      <c r="B438" s="184" t="s">
        <v>1433</v>
      </c>
      <c r="C438" s="184" t="s">
        <v>1393</v>
      </c>
      <c r="D438" s="184" t="s">
        <v>1388</v>
      </c>
    </row>
    <row r="439" spans="1:4" x14ac:dyDescent="0.45">
      <c r="A439" s="183">
        <v>167</v>
      </c>
      <c r="B439" s="184" t="s">
        <v>1444</v>
      </c>
      <c r="C439" s="184" t="s">
        <v>1393</v>
      </c>
      <c r="D439" s="184" t="s">
        <v>1388</v>
      </c>
    </row>
    <row r="440" spans="1:4" x14ac:dyDescent="0.45">
      <c r="A440" s="183">
        <v>802</v>
      </c>
      <c r="B440" s="184" t="s">
        <v>1447</v>
      </c>
      <c r="C440" s="184" t="s">
        <v>1393</v>
      </c>
      <c r="D440" s="184" t="s">
        <v>1388</v>
      </c>
    </row>
    <row r="441" spans="1:4" x14ac:dyDescent="0.45">
      <c r="A441" s="183">
        <v>145</v>
      </c>
      <c r="B441" s="184" t="s">
        <v>1451</v>
      </c>
      <c r="C441" s="184" t="s">
        <v>1393</v>
      </c>
      <c r="D441" s="184" t="s">
        <v>1388</v>
      </c>
    </row>
    <row r="442" spans="1:4" x14ac:dyDescent="0.45">
      <c r="A442" s="183">
        <v>77</v>
      </c>
      <c r="B442" s="184" t="s">
        <v>1452</v>
      </c>
      <c r="C442" s="184" t="s">
        <v>1393</v>
      </c>
      <c r="D442" s="184" t="s">
        <v>1388</v>
      </c>
    </row>
    <row r="443" spans="1:4" x14ac:dyDescent="0.45">
      <c r="A443" s="183">
        <v>54</v>
      </c>
      <c r="B443" s="184" t="s">
        <v>323</v>
      </c>
      <c r="C443" s="184" t="s">
        <v>1393</v>
      </c>
      <c r="D443" s="184" t="s">
        <v>1388</v>
      </c>
    </row>
    <row r="444" spans="1:4" x14ac:dyDescent="0.45">
      <c r="A444" s="183">
        <v>59</v>
      </c>
      <c r="B444" s="184" t="s">
        <v>1467</v>
      </c>
      <c r="C444" s="184" t="s">
        <v>1393</v>
      </c>
      <c r="D444" s="184" t="s">
        <v>1388</v>
      </c>
    </row>
    <row r="445" spans="1:4" x14ac:dyDescent="0.45">
      <c r="A445" s="183">
        <v>30</v>
      </c>
      <c r="B445" s="184" t="s">
        <v>1469</v>
      </c>
      <c r="C445" s="184" t="s">
        <v>1393</v>
      </c>
      <c r="D445" s="184" t="s">
        <v>1388</v>
      </c>
    </row>
    <row r="446" spans="1:4" x14ac:dyDescent="0.45">
      <c r="A446" s="183">
        <v>109</v>
      </c>
      <c r="B446" s="184" t="s">
        <v>1471</v>
      </c>
      <c r="C446" s="184" t="s">
        <v>1393</v>
      </c>
      <c r="D446" s="184" t="s">
        <v>1388</v>
      </c>
    </row>
    <row r="447" spans="1:4" x14ac:dyDescent="0.45">
      <c r="A447" s="183">
        <v>200</v>
      </c>
      <c r="B447" s="184" t="s">
        <v>1474</v>
      </c>
      <c r="C447" s="184" t="s">
        <v>1393</v>
      </c>
      <c r="D447" s="184" t="s">
        <v>1388</v>
      </c>
    </row>
    <row r="448" spans="1:4" x14ac:dyDescent="0.45">
      <c r="A448" s="183">
        <v>124</v>
      </c>
      <c r="B448" s="184" t="s">
        <v>1476</v>
      </c>
      <c r="C448" s="184" t="s">
        <v>1393</v>
      </c>
      <c r="D448" s="184" t="s">
        <v>1388</v>
      </c>
    </row>
    <row r="449" spans="1:4" x14ac:dyDescent="0.45">
      <c r="A449" s="183">
        <v>178</v>
      </c>
      <c r="B449" s="184" t="s">
        <v>1477</v>
      </c>
      <c r="C449" s="184" t="s">
        <v>1393</v>
      </c>
      <c r="D449" s="184" t="s">
        <v>1388</v>
      </c>
    </row>
    <row r="450" spans="1:4" x14ac:dyDescent="0.45">
      <c r="A450" s="183">
        <v>41</v>
      </c>
      <c r="B450" s="184" t="s">
        <v>1479</v>
      </c>
      <c r="C450" s="184" t="s">
        <v>1393</v>
      </c>
      <c r="D450" s="184" t="s">
        <v>1388</v>
      </c>
    </row>
    <row r="451" spans="1:4" x14ac:dyDescent="0.45">
      <c r="A451" s="183">
        <v>202</v>
      </c>
      <c r="B451" s="184" t="s">
        <v>1482</v>
      </c>
      <c r="C451" s="184" t="s">
        <v>1393</v>
      </c>
      <c r="D451" s="184" t="s">
        <v>1388</v>
      </c>
    </row>
    <row r="452" spans="1:4" x14ac:dyDescent="0.45">
      <c r="A452" s="183">
        <v>3</v>
      </c>
      <c r="B452" s="184" t="s">
        <v>1483</v>
      </c>
      <c r="C452" s="184" t="s">
        <v>1393</v>
      </c>
      <c r="D452" s="184" t="s">
        <v>1388</v>
      </c>
    </row>
  </sheetData>
  <autoFilter ref="A3:D452"/>
  <sortState ref="A4:D447">
    <sortCondition ref="D4:D447"/>
    <sortCondition ref="C4:C447"/>
    <sortCondition ref="B4:B447"/>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81"/>
  <sheetViews>
    <sheetView zoomScale="120" zoomScaleNormal="120" workbookViewId="0">
      <selection activeCell="B4" sqref="B4"/>
    </sheetView>
  </sheetViews>
  <sheetFormatPr defaultColWidth="8.86328125" defaultRowHeight="12.75" x14ac:dyDescent="0.35"/>
  <cols>
    <col min="1" max="1" width="5" style="11" bestFit="1" customWidth="1"/>
    <col min="2" max="2" width="48.86328125" style="7" customWidth="1"/>
    <col min="3" max="3" width="32.86328125" style="7" bestFit="1" customWidth="1"/>
    <col min="4" max="16384" width="8.86328125" style="7"/>
  </cols>
  <sheetData>
    <row r="1" spans="1:4" s="13" customFormat="1" ht="39.75" customHeight="1" x14ac:dyDescent="0.45">
      <c r="A1" s="12" t="s">
        <v>41</v>
      </c>
      <c r="B1" s="13" t="s">
        <v>225</v>
      </c>
      <c r="C1" s="13" t="s">
        <v>427</v>
      </c>
    </row>
    <row r="2" spans="1:4" s="13" customFormat="1" ht="15" x14ac:dyDescent="0.4">
      <c r="A2" s="33"/>
      <c r="B2" s="135" t="s">
        <v>1121</v>
      </c>
      <c r="C2" s="9"/>
      <c r="D2" s="13" t="s">
        <v>433</v>
      </c>
    </row>
    <row r="3" spans="1:4" x14ac:dyDescent="0.35">
      <c r="A3" s="10">
        <v>1</v>
      </c>
      <c r="B3" s="9" t="s">
        <v>144</v>
      </c>
      <c r="C3" s="9" t="s">
        <v>130</v>
      </c>
    </row>
    <row r="4" spans="1:4" x14ac:dyDescent="0.35">
      <c r="A4" s="10">
        <v>2</v>
      </c>
      <c r="B4" s="9" t="s">
        <v>145</v>
      </c>
      <c r="C4" s="9" t="s">
        <v>130</v>
      </c>
    </row>
    <row r="5" spans="1:4" x14ac:dyDescent="0.35">
      <c r="A5" s="10">
        <v>3</v>
      </c>
      <c r="B5" s="9" t="s">
        <v>146</v>
      </c>
      <c r="C5" s="9" t="s">
        <v>130</v>
      </c>
    </row>
    <row r="6" spans="1:4" x14ac:dyDescent="0.35">
      <c r="A6" s="10">
        <v>4</v>
      </c>
      <c r="B6" s="9" t="s">
        <v>147</v>
      </c>
      <c r="C6" s="9" t="s">
        <v>130</v>
      </c>
    </row>
    <row r="7" spans="1:4" x14ac:dyDescent="0.35">
      <c r="A7" s="10">
        <v>5</v>
      </c>
      <c r="B7" s="9" t="s">
        <v>148</v>
      </c>
      <c r="C7" s="9" t="s">
        <v>130</v>
      </c>
    </row>
    <row r="8" spans="1:4" x14ac:dyDescent="0.35">
      <c r="A8" s="10">
        <v>6</v>
      </c>
      <c r="B8" s="9" t="s">
        <v>149</v>
      </c>
      <c r="C8" s="9" t="s">
        <v>130</v>
      </c>
    </row>
    <row r="9" spans="1:4" x14ac:dyDescent="0.35">
      <c r="A9" s="10">
        <v>7</v>
      </c>
      <c r="B9" s="9" t="s">
        <v>150</v>
      </c>
      <c r="C9" s="9" t="s">
        <v>130</v>
      </c>
    </row>
    <row r="10" spans="1:4" x14ac:dyDescent="0.35">
      <c r="A10" s="10">
        <v>8</v>
      </c>
      <c r="B10" s="9" t="s">
        <v>151</v>
      </c>
      <c r="C10" s="9" t="s">
        <v>130</v>
      </c>
    </row>
    <row r="11" spans="1:4" x14ac:dyDescent="0.35">
      <c r="A11" s="10">
        <v>9</v>
      </c>
      <c r="B11" s="9" t="s">
        <v>152</v>
      </c>
      <c r="C11" s="9" t="s">
        <v>130</v>
      </c>
    </row>
    <row r="12" spans="1:4" x14ac:dyDescent="0.35">
      <c r="A12" s="10">
        <v>10</v>
      </c>
      <c r="B12" s="9" t="s">
        <v>153</v>
      </c>
      <c r="C12" s="9" t="s">
        <v>130</v>
      </c>
    </row>
    <row r="13" spans="1:4" x14ac:dyDescent="0.35">
      <c r="A13" s="10">
        <v>11</v>
      </c>
      <c r="B13" s="9" t="s">
        <v>154</v>
      </c>
      <c r="C13" s="9" t="s">
        <v>130</v>
      </c>
    </row>
    <row r="14" spans="1:4" x14ac:dyDescent="0.35">
      <c r="A14" s="10">
        <v>12</v>
      </c>
      <c r="B14" s="9" t="s">
        <v>155</v>
      </c>
      <c r="C14" s="9" t="s">
        <v>130</v>
      </c>
    </row>
    <row r="15" spans="1:4" x14ac:dyDescent="0.35">
      <c r="A15" s="10">
        <v>13</v>
      </c>
      <c r="B15" s="9" t="s">
        <v>156</v>
      </c>
      <c r="C15" s="9" t="s">
        <v>130</v>
      </c>
    </row>
    <row r="16" spans="1:4" x14ac:dyDescent="0.35">
      <c r="A16" s="10">
        <v>14</v>
      </c>
      <c r="B16" s="9" t="s">
        <v>157</v>
      </c>
      <c r="C16" s="9" t="s">
        <v>130</v>
      </c>
    </row>
    <row r="17" spans="1:3" x14ac:dyDescent="0.35">
      <c r="A17" s="156">
        <v>185</v>
      </c>
      <c r="B17" s="155" t="s">
        <v>1114</v>
      </c>
      <c r="C17" s="9" t="s">
        <v>130</v>
      </c>
    </row>
    <row r="18" spans="1:3" x14ac:dyDescent="0.35">
      <c r="A18" s="10">
        <v>15</v>
      </c>
      <c r="B18" s="9" t="s">
        <v>158</v>
      </c>
      <c r="C18" s="9" t="s">
        <v>130</v>
      </c>
    </row>
    <row r="19" spans="1:3" x14ac:dyDescent="0.35">
      <c r="A19" s="10">
        <v>17</v>
      </c>
      <c r="B19" s="9" t="s">
        <v>159</v>
      </c>
      <c r="C19" s="9" t="s">
        <v>130</v>
      </c>
    </row>
    <row r="20" spans="1:3" x14ac:dyDescent="0.35">
      <c r="A20" s="10">
        <v>18</v>
      </c>
      <c r="B20" s="9" t="s">
        <v>160</v>
      </c>
      <c r="C20" s="9" t="s">
        <v>130</v>
      </c>
    </row>
    <row r="21" spans="1:3" x14ac:dyDescent="0.35">
      <c r="A21" s="10">
        <v>19</v>
      </c>
      <c r="B21" s="9" t="s">
        <v>161</v>
      </c>
      <c r="C21" s="9" t="s">
        <v>130</v>
      </c>
    </row>
    <row r="22" spans="1:3" x14ac:dyDescent="0.35">
      <c r="A22" s="10">
        <v>20</v>
      </c>
      <c r="B22" s="9" t="s">
        <v>162</v>
      </c>
      <c r="C22" s="9" t="s">
        <v>130</v>
      </c>
    </row>
    <row r="23" spans="1:3" x14ac:dyDescent="0.35">
      <c r="A23" s="10">
        <v>21</v>
      </c>
      <c r="B23" s="9" t="s">
        <v>163</v>
      </c>
      <c r="C23" s="9" t="s">
        <v>130</v>
      </c>
    </row>
    <row r="24" spans="1:3" x14ac:dyDescent="0.35">
      <c r="A24" s="10">
        <v>22</v>
      </c>
      <c r="B24" s="9" t="s">
        <v>164</v>
      </c>
      <c r="C24" s="9" t="s">
        <v>130</v>
      </c>
    </row>
    <row r="25" spans="1:3" x14ac:dyDescent="0.35">
      <c r="A25" s="10">
        <v>23</v>
      </c>
      <c r="B25" s="9" t="s">
        <v>165</v>
      </c>
      <c r="C25" s="9" t="s">
        <v>130</v>
      </c>
    </row>
    <row r="26" spans="1:3" x14ac:dyDescent="0.35">
      <c r="A26" s="10">
        <v>24</v>
      </c>
      <c r="B26" s="9" t="s">
        <v>166</v>
      </c>
      <c r="C26" s="9" t="s">
        <v>130</v>
      </c>
    </row>
    <row r="27" spans="1:3" x14ac:dyDescent="0.35">
      <c r="A27" s="10">
        <v>25</v>
      </c>
      <c r="B27" s="9" t="s">
        <v>167</v>
      </c>
      <c r="C27" s="9" t="s">
        <v>130</v>
      </c>
    </row>
    <row r="28" spans="1:3" x14ac:dyDescent="0.35">
      <c r="A28" s="10">
        <v>26</v>
      </c>
      <c r="B28" s="9" t="s">
        <v>168</v>
      </c>
      <c r="C28" s="9" t="s">
        <v>130</v>
      </c>
    </row>
    <row r="29" spans="1:3" x14ac:dyDescent="0.35">
      <c r="A29" s="10">
        <v>27</v>
      </c>
      <c r="B29" s="9" t="s">
        <v>169</v>
      </c>
      <c r="C29" s="9" t="s">
        <v>130</v>
      </c>
    </row>
    <row r="30" spans="1:3" x14ac:dyDescent="0.35">
      <c r="A30" s="10">
        <v>28</v>
      </c>
      <c r="B30" s="9" t="s">
        <v>170</v>
      </c>
      <c r="C30" s="9" t="s">
        <v>130</v>
      </c>
    </row>
    <row r="31" spans="1:3" x14ac:dyDescent="0.35">
      <c r="A31" s="10">
        <v>29</v>
      </c>
      <c r="B31" s="9" t="s">
        <v>171</v>
      </c>
      <c r="C31" s="9" t="s">
        <v>130</v>
      </c>
    </row>
    <row r="32" spans="1:3" x14ac:dyDescent="0.35">
      <c r="A32" s="10">
        <v>30</v>
      </c>
      <c r="B32" s="9" t="s">
        <v>172</v>
      </c>
      <c r="C32" s="9" t="s">
        <v>130</v>
      </c>
    </row>
    <row r="33" spans="1:3" x14ac:dyDescent="0.35">
      <c r="A33" s="10">
        <v>31</v>
      </c>
      <c r="B33" s="9" t="s">
        <v>173</v>
      </c>
      <c r="C33" s="9" t="s">
        <v>130</v>
      </c>
    </row>
    <row r="34" spans="1:3" x14ac:dyDescent="0.35">
      <c r="A34" s="10">
        <v>32</v>
      </c>
      <c r="B34" s="9" t="s">
        <v>174</v>
      </c>
      <c r="C34" s="9" t="s">
        <v>130</v>
      </c>
    </row>
    <row r="35" spans="1:3" x14ac:dyDescent="0.35">
      <c r="A35" s="10">
        <v>33</v>
      </c>
      <c r="B35" s="9" t="s">
        <v>175</v>
      </c>
      <c r="C35" s="9" t="s">
        <v>130</v>
      </c>
    </row>
    <row r="36" spans="1:3" x14ac:dyDescent="0.35">
      <c r="A36" s="10">
        <v>34</v>
      </c>
      <c r="B36" s="9" t="s">
        <v>176</v>
      </c>
      <c r="C36" s="9" t="s">
        <v>130</v>
      </c>
    </row>
    <row r="37" spans="1:3" x14ac:dyDescent="0.35">
      <c r="A37" s="10">
        <v>35</v>
      </c>
      <c r="B37" s="9" t="s">
        <v>177</v>
      </c>
      <c r="C37" s="9" t="s">
        <v>130</v>
      </c>
    </row>
    <row r="38" spans="1:3" x14ac:dyDescent="0.35">
      <c r="A38" s="10"/>
      <c r="B38" s="15" t="str">
        <f>$B$2</f>
        <v>Select ... [Service/Agency] first</v>
      </c>
      <c r="C38" s="9"/>
    </row>
    <row r="39" spans="1:3" x14ac:dyDescent="0.35">
      <c r="A39" s="10">
        <v>36</v>
      </c>
      <c r="B39" s="9" t="s">
        <v>178</v>
      </c>
      <c r="C39" s="9" t="s">
        <v>131</v>
      </c>
    </row>
    <row r="40" spans="1:3" x14ac:dyDescent="0.35">
      <c r="A40" s="10">
        <v>37</v>
      </c>
      <c r="B40" s="9" t="s">
        <v>179</v>
      </c>
      <c r="C40" s="9" t="s">
        <v>131</v>
      </c>
    </row>
    <row r="41" spans="1:3" x14ac:dyDescent="0.35">
      <c r="A41" s="10">
        <v>38</v>
      </c>
      <c r="B41" s="9" t="s">
        <v>180</v>
      </c>
      <c r="C41" s="9" t="s">
        <v>131</v>
      </c>
    </row>
    <row r="42" spans="1:3" x14ac:dyDescent="0.35">
      <c r="A42" s="10">
        <v>39</v>
      </c>
      <c r="B42" s="9" t="s">
        <v>181</v>
      </c>
      <c r="C42" s="9" t="s">
        <v>131</v>
      </c>
    </row>
    <row r="43" spans="1:3" x14ac:dyDescent="0.35">
      <c r="A43" s="10">
        <v>40</v>
      </c>
      <c r="B43" s="9" t="s">
        <v>182</v>
      </c>
      <c r="C43" s="9" t="s">
        <v>131</v>
      </c>
    </row>
    <row r="44" spans="1:3" x14ac:dyDescent="0.35">
      <c r="A44" s="10">
        <v>41</v>
      </c>
      <c r="B44" s="9" t="s">
        <v>183</v>
      </c>
      <c r="C44" s="9" t="s">
        <v>131</v>
      </c>
    </row>
    <row r="45" spans="1:3" x14ac:dyDescent="0.35">
      <c r="A45" s="10">
        <v>42</v>
      </c>
      <c r="B45" s="9" t="s">
        <v>184</v>
      </c>
      <c r="C45" s="9" t="s">
        <v>131</v>
      </c>
    </row>
    <row r="46" spans="1:3" x14ac:dyDescent="0.35">
      <c r="A46" s="10">
        <v>43</v>
      </c>
      <c r="B46" s="9" t="s">
        <v>185</v>
      </c>
      <c r="C46" s="9" t="s">
        <v>131</v>
      </c>
    </row>
    <row r="47" spans="1:3" x14ac:dyDescent="0.35">
      <c r="A47" s="10">
        <v>44</v>
      </c>
      <c r="B47" s="9" t="s">
        <v>186</v>
      </c>
      <c r="C47" s="9" t="s">
        <v>131</v>
      </c>
    </row>
    <row r="48" spans="1:3" x14ac:dyDescent="0.35">
      <c r="A48" s="10">
        <v>45</v>
      </c>
      <c r="B48" s="9" t="s">
        <v>187</v>
      </c>
      <c r="C48" s="9" t="s">
        <v>131</v>
      </c>
    </row>
    <row r="49" spans="1:3" x14ac:dyDescent="0.35">
      <c r="A49" s="10">
        <v>46</v>
      </c>
      <c r="B49" s="9" t="s">
        <v>188</v>
      </c>
      <c r="C49" s="9" t="s">
        <v>131</v>
      </c>
    </row>
    <row r="50" spans="1:3" x14ac:dyDescent="0.35">
      <c r="A50" s="10">
        <v>47</v>
      </c>
      <c r="B50" s="9" t="s">
        <v>189</v>
      </c>
      <c r="C50" s="9" t="s">
        <v>131</v>
      </c>
    </row>
    <row r="51" spans="1:3" x14ac:dyDescent="0.35">
      <c r="A51" s="10">
        <v>48</v>
      </c>
      <c r="B51" s="9" t="s">
        <v>190</v>
      </c>
      <c r="C51" s="9" t="s">
        <v>131</v>
      </c>
    </row>
    <row r="52" spans="1:3" x14ac:dyDescent="0.35">
      <c r="A52" s="10">
        <v>49</v>
      </c>
      <c r="B52" s="9" t="s">
        <v>191</v>
      </c>
      <c r="C52" s="9" t="s">
        <v>131</v>
      </c>
    </row>
    <row r="53" spans="1:3" x14ac:dyDescent="0.35">
      <c r="A53" s="10">
        <v>50</v>
      </c>
      <c r="B53" s="9" t="s">
        <v>192</v>
      </c>
      <c r="C53" s="9" t="s">
        <v>131</v>
      </c>
    </row>
    <row r="54" spans="1:3" x14ac:dyDescent="0.35">
      <c r="A54" s="10">
        <v>51</v>
      </c>
      <c r="B54" s="9" t="s">
        <v>193</v>
      </c>
      <c r="C54" s="9" t="s">
        <v>131</v>
      </c>
    </row>
    <row r="55" spans="1:3" x14ac:dyDescent="0.35">
      <c r="A55" s="10">
        <v>52</v>
      </c>
      <c r="B55" s="9" t="s">
        <v>194</v>
      </c>
      <c r="C55" s="9" t="s">
        <v>131</v>
      </c>
    </row>
    <row r="56" spans="1:3" x14ac:dyDescent="0.35">
      <c r="A56" s="10">
        <v>53</v>
      </c>
      <c r="B56" s="9" t="s">
        <v>195</v>
      </c>
      <c r="C56" s="9" t="s">
        <v>131</v>
      </c>
    </row>
    <row r="57" spans="1:3" x14ac:dyDescent="0.35">
      <c r="A57" s="10">
        <v>54</v>
      </c>
      <c r="B57" s="9" t="s">
        <v>196</v>
      </c>
      <c r="C57" s="9" t="s">
        <v>131</v>
      </c>
    </row>
    <row r="58" spans="1:3" x14ac:dyDescent="0.35">
      <c r="A58" s="10">
        <v>55</v>
      </c>
      <c r="B58" s="9" t="s">
        <v>197</v>
      </c>
      <c r="C58" s="9" t="s">
        <v>131</v>
      </c>
    </row>
    <row r="59" spans="1:3" x14ac:dyDescent="0.35">
      <c r="A59" s="10">
        <v>56</v>
      </c>
      <c r="B59" s="9" t="s">
        <v>198</v>
      </c>
      <c r="C59" s="9" t="s">
        <v>131</v>
      </c>
    </row>
    <row r="60" spans="1:3" x14ac:dyDescent="0.35">
      <c r="A60" s="10">
        <v>57</v>
      </c>
      <c r="B60" s="9" t="s">
        <v>199</v>
      </c>
      <c r="C60" s="9" t="s">
        <v>131</v>
      </c>
    </row>
    <row r="61" spans="1:3" x14ac:dyDescent="0.35">
      <c r="A61" s="10">
        <v>58</v>
      </c>
      <c r="B61" s="9" t="s">
        <v>200</v>
      </c>
      <c r="C61" s="9" t="s">
        <v>131</v>
      </c>
    </row>
    <row r="62" spans="1:3" x14ac:dyDescent="0.35">
      <c r="A62" s="10">
        <v>59</v>
      </c>
      <c r="B62" s="9" t="s">
        <v>201</v>
      </c>
      <c r="C62" s="9" t="s">
        <v>131</v>
      </c>
    </row>
    <row r="63" spans="1:3" x14ac:dyDescent="0.35">
      <c r="A63" s="10">
        <v>60</v>
      </c>
      <c r="B63" s="9" t="s">
        <v>202</v>
      </c>
      <c r="C63" s="9" t="s">
        <v>131</v>
      </c>
    </row>
    <row r="64" spans="1:3" x14ac:dyDescent="0.35">
      <c r="A64" s="10">
        <v>61</v>
      </c>
      <c r="B64" s="9" t="s">
        <v>203</v>
      </c>
      <c r="C64" s="9" t="s">
        <v>131</v>
      </c>
    </row>
    <row r="65" spans="1:3" x14ac:dyDescent="0.35">
      <c r="A65" s="10">
        <v>62</v>
      </c>
      <c r="B65" s="9" t="s">
        <v>204</v>
      </c>
      <c r="C65" s="9" t="s">
        <v>131</v>
      </c>
    </row>
    <row r="66" spans="1:3" x14ac:dyDescent="0.35">
      <c r="A66" s="10">
        <v>63</v>
      </c>
      <c r="B66" s="9" t="s">
        <v>205</v>
      </c>
      <c r="C66" s="9" t="s">
        <v>131</v>
      </c>
    </row>
    <row r="67" spans="1:3" x14ac:dyDescent="0.35">
      <c r="A67" s="10">
        <v>64</v>
      </c>
      <c r="B67" s="9" t="s">
        <v>206</v>
      </c>
      <c r="C67" s="9" t="s">
        <v>131</v>
      </c>
    </row>
    <row r="68" spans="1:3" x14ac:dyDescent="0.35">
      <c r="A68" s="10">
        <v>65</v>
      </c>
      <c r="B68" s="9" t="s">
        <v>207</v>
      </c>
      <c r="C68" s="9" t="s">
        <v>131</v>
      </c>
    </row>
    <row r="69" spans="1:3" x14ac:dyDescent="0.35">
      <c r="A69" s="10">
        <v>66</v>
      </c>
      <c r="B69" s="9" t="s">
        <v>208</v>
      </c>
      <c r="C69" s="9" t="s">
        <v>131</v>
      </c>
    </row>
    <row r="70" spans="1:3" x14ac:dyDescent="0.35">
      <c r="A70" s="10">
        <v>68</v>
      </c>
      <c r="B70" s="9" t="s">
        <v>209</v>
      </c>
      <c r="C70" s="9" t="s">
        <v>131</v>
      </c>
    </row>
    <row r="71" spans="1:3" x14ac:dyDescent="0.35">
      <c r="A71" s="10">
        <v>69</v>
      </c>
      <c r="B71" s="9" t="s">
        <v>210</v>
      </c>
      <c r="C71" s="9" t="s">
        <v>131</v>
      </c>
    </row>
    <row r="72" spans="1:3" x14ac:dyDescent="0.35">
      <c r="A72" s="10">
        <v>70</v>
      </c>
      <c r="B72" s="9" t="s">
        <v>211</v>
      </c>
      <c r="C72" s="9" t="s">
        <v>131</v>
      </c>
    </row>
    <row r="73" spans="1:3" x14ac:dyDescent="0.35">
      <c r="A73" s="10">
        <v>71</v>
      </c>
      <c r="B73" s="9" t="s">
        <v>212</v>
      </c>
      <c r="C73" s="9" t="s">
        <v>131</v>
      </c>
    </row>
    <row r="74" spans="1:3" x14ac:dyDescent="0.35">
      <c r="A74" s="10">
        <v>72</v>
      </c>
      <c r="B74" s="9" t="s">
        <v>213</v>
      </c>
      <c r="C74" s="9" t="s">
        <v>131</v>
      </c>
    </row>
    <row r="75" spans="1:3" x14ac:dyDescent="0.35">
      <c r="A75" s="10"/>
      <c r="B75" s="15" t="str">
        <f>$B$2</f>
        <v>Select ... [Service/Agency] first</v>
      </c>
      <c r="C75" s="9"/>
    </row>
    <row r="76" spans="1:3" x14ac:dyDescent="0.35">
      <c r="A76" s="10">
        <v>73</v>
      </c>
      <c r="B76" s="9" t="s">
        <v>132</v>
      </c>
      <c r="C76" s="9" t="s">
        <v>132</v>
      </c>
    </row>
    <row r="77" spans="1:3" x14ac:dyDescent="0.35">
      <c r="A77" s="10"/>
      <c r="B77" s="15" t="str">
        <f>$B$2</f>
        <v>Select ... [Service/Agency] first</v>
      </c>
      <c r="C77" s="9" t="s">
        <v>133</v>
      </c>
    </row>
    <row r="78" spans="1:3" x14ac:dyDescent="0.35">
      <c r="A78" s="10">
        <v>74</v>
      </c>
      <c r="B78" s="9" t="s">
        <v>214</v>
      </c>
      <c r="C78" s="9" t="s">
        <v>133</v>
      </c>
    </row>
    <row r="79" spans="1:3" x14ac:dyDescent="0.35">
      <c r="A79" s="10">
        <v>75</v>
      </c>
      <c r="B79" s="9" t="s">
        <v>215</v>
      </c>
      <c r="C79" s="9" t="s">
        <v>133</v>
      </c>
    </row>
    <row r="80" spans="1:3" x14ac:dyDescent="0.35">
      <c r="A80" s="10">
        <v>76</v>
      </c>
      <c r="B80" s="9" t="s">
        <v>216</v>
      </c>
      <c r="C80" s="9" t="s">
        <v>133</v>
      </c>
    </row>
    <row r="81" spans="1:3" x14ac:dyDescent="0.35">
      <c r="A81" s="10">
        <v>77</v>
      </c>
      <c r="B81" s="9" t="s">
        <v>217</v>
      </c>
      <c r="C81" s="9" t="s">
        <v>133</v>
      </c>
    </row>
    <row r="82" spans="1:3" x14ac:dyDescent="0.35">
      <c r="A82" s="10"/>
      <c r="B82" s="15" t="str">
        <f>$B$2</f>
        <v>Select ... [Service/Agency] first</v>
      </c>
      <c r="C82" s="9" t="s">
        <v>134</v>
      </c>
    </row>
    <row r="83" spans="1:3" x14ac:dyDescent="0.35">
      <c r="A83" s="10">
        <v>78</v>
      </c>
      <c r="B83" s="9" t="s">
        <v>134</v>
      </c>
      <c r="C83" s="9" t="s">
        <v>134</v>
      </c>
    </row>
    <row r="84" spans="1:3" x14ac:dyDescent="0.35">
      <c r="A84" s="10"/>
      <c r="B84" s="15" t="str">
        <f>$B$2</f>
        <v>Select ... [Service/Agency] first</v>
      </c>
      <c r="C84" s="9" t="s">
        <v>135</v>
      </c>
    </row>
    <row r="85" spans="1:3" x14ac:dyDescent="0.35">
      <c r="A85" s="10">
        <v>79</v>
      </c>
      <c r="B85" s="9" t="s">
        <v>218</v>
      </c>
      <c r="C85" s="9" t="s">
        <v>135</v>
      </c>
    </row>
    <row r="86" spans="1:3" x14ac:dyDescent="0.35">
      <c r="A86" s="10">
        <v>80</v>
      </c>
      <c r="B86" s="9" t="s">
        <v>219</v>
      </c>
      <c r="C86" s="9" t="s">
        <v>135</v>
      </c>
    </row>
    <row r="87" spans="1:3" x14ac:dyDescent="0.35">
      <c r="A87" s="10"/>
      <c r="B87" s="15" t="str">
        <f>$B$2</f>
        <v>Select ... [Service/Agency] first</v>
      </c>
      <c r="C87" s="9" t="s">
        <v>223</v>
      </c>
    </row>
    <row r="88" spans="1:3" x14ac:dyDescent="0.35">
      <c r="A88" s="10">
        <v>81</v>
      </c>
      <c r="B88" s="9" t="s">
        <v>220</v>
      </c>
      <c r="C88" s="9" t="s">
        <v>223</v>
      </c>
    </row>
    <row r="89" spans="1:3" x14ac:dyDescent="0.35">
      <c r="A89" s="10">
        <v>82</v>
      </c>
      <c r="B89" s="9" t="s">
        <v>221</v>
      </c>
      <c r="C89" s="9" t="s">
        <v>223</v>
      </c>
    </row>
    <row r="90" spans="1:3" x14ac:dyDescent="0.35">
      <c r="A90" s="10">
        <v>83</v>
      </c>
      <c r="B90" s="9" t="s">
        <v>222</v>
      </c>
      <c r="C90" s="9" t="s">
        <v>223</v>
      </c>
    </row>
    <row r="91" spans="1:3" x14ac:dyDescent="0.35">
      <c r="A91" s="10">
        <v>84</v>
      </c>
      <c r="B91" s="9" t="s">
        <v>223</v>
      </c>
      <c r="C91" s="9" t="s">
        <v>223</v>
      </c>
    </row>
    <row r="92" spans="1:3" x14ac:dyDescent="0.35">
      <c r="A92" s="10"/>
      <c r="B92" s="15" t="str">
        <f>$B$2</f>
        <v>Select ... [Service/Agency] first</v>
      </c>
      <c r="C92" s="9" t="s">
        <v>136</v>
      </c>
    </row>
    <row r="93" spans="1:3" x14ac:dyDescent="0.35">
      <c r="A93" s="10">
        <v>85</v>
      </c>
      <c r="B93" s="9" t="s">
        <v>224</v>
      </c>
      <c r="C93" s="9" t="s">
        <v>136</v>
      </c>
    </row>
    <row r="94" spans="1:3" x14ac:dyDescent="0.35">
      <c r="A94" s="10">
        <v>87</v>
      </c>
      <c r="B94" s="9" t="s">
        <v>225</v>
      </c>
      <c r="C94" s="9" t="s">
        <v>136</v>
      </c>
    </row>
    <row r="95" spans="1:3" x14ac:dyDescent="0.35">
      <c r="A95" s="10">
        <v>88</v>
      </c>
      <c r="B95" s="9" t="s">
        <v>226</v>
      </c>
      <c r="C95" s="9" t="s">
        <v>136</v>
      </c>
    </row>
    <row r="96" spans="1:3" x14ac:dyDescent="0.35">
      <c r="A96" s="10">
        <v>89</v>
      </c>
      <c r="B96" s="9" t="s">
        <v>227</v>
      </c>
      <c r="C96" s="9" t="s">
        <v>136</v>
      </c>
    </row>
    <row r="97" spans="1:3" x14ac:dyDescent="0.35">
      <c r="A97" s="10">
        <v>90</v>
      </c>
      <c r="B97" s="9" t="s">
        <v>228</v>
      </c>
      <c r="C97" s="9" t="s">
        <v>136</v>
      </c>
    </row>
    <row r="98" spans="1:3" x14ac:dyDescent="0.35">
      <c r="A98" s="10">
        <v>92</v>
      </c>
      <c r="B98" s="9" t="s">
        <v>229</v>
      </c>
      <c r="C98" s="9" t="s">
        <v>136</v>
      </c>
    </row>
    <row r="99" spans="1:3" x14ac:dyDescent="0.35">
      <c r="A99" s="10">
        <v>93</v>
      </c>
      <c r="B99" s="9" t="s">
        <v>230</v>
      </c>
      <c r="C99" s="9" t="s">
        <v>136</v>
      </c>
    </row>
    <row r="100" spans="1:3" x14ac:dyDescent="0.35">
      <c r="A100" s="10">
        <v>94</v>
      </c>
      <c r="B100" s="9" t="s">
        <v>231</v>
      </c>
      <c r="C100" s="9" t="s">
        <v>136</v>
      </c>
    </row>
    <row r="101" spans="1:3" x14ac:dyDescent="0.35">
      <c r="A101" s="10">
        <v>95</v>
      </c>
      <c r="B101" s="9" t="s">
        <v>232</v>
      </c>
      <c r="C101" s="9" t="s">
        <v>136</v>
      </c>
    </row>
    <row r="102" spans="1:3" x14ac:dyDescent="0.35">
      <c r="A102" s="10">
        <v>96</v>
      </c>
      <c r="B102" s="9" t="s">
        <v>233</v>
      </c>
      <c r="C102" s="9" t="s">
        <v>136</v>
      </c>
    </row>
    <row r="103" spans="1:3" x14ac:dyDescent="0.35">
      <c r="A103" s="10">
        <v>97</v>
      </c>
      <c r="B103" s="9" t="s">
        <v>234</v>
      </c>
      <c r="C103" s="9" t="s">
        <v>136</v>
      </c>
    </row>
    <row r="104" spans="1:3" x14ac:dyDescent="0.35">
      <c r="A104" s="10">
        <v>98</v>
      </c>
      <c r="B104" s="9" t="s">
        <v>235</v>
      </c>
      <c r="C104" s="9" t="s">
        <v>136</v>
      </c>
    </row>
    <row r="105" spans="1:3" x14ac:dyDescent="0.35">
      <c r="A105" s="10">
        <v>99</v>
      </c>
      <c r="B105" s="9" t="s">
        <v>236</v>
      </c>
      <c r="C105" s="9" t="s">
        <v>136</v>
      </c>
    </row>
    <row r="106" spans="1:3" x14ac:dyDescent="0.35">
      <c r="A106" s="10">
        <v>100</v>
      </c>
      <c r="B106" s="9" t="s">
        <v>237</v>
      </c>
      <c r="C106" s="9" t="s">
        <v>136</v>
      </c>
    </row>
    <row r="107" spans="1:3" x14ac:dyDescent="0.35">
      <c r="A107" s="10">
        <v>101</v>
      </c>
      <c r="B107" s="9" t="s">
        <v>238</v>
      </c>
      <c r="C107" s="9" t="s">
        <v>136</v>
      </c>
    </row>
    <row r="108" spans="1:3" x14ac:dyDescent="0.35">
      <c r="A108" s="10">
        <v>103</v>
      </c>
      <c r="B108" s="9" t="s">
        <v>239</v>
      </c>
      <c r="C108" s="9" t="s">
        <v>136</v>
      </c>
    </row>
    <row r="109" spans="1:3" x14ac:dyDescent="0.35">
      <c r="A109" s="10">
        <v>104</v>
      </c>
      <c r="B109" s="9" t="s">
        <v>240</v>
      </c>
      <c r="C109" s="9" t="s">
        <v>136</v>
      </c>
    </row>
    <row r="110" spans="1:3" x14ac:dyDescent="0.35">
      <c r="A110" s="10">
        <v>107</v>
      </c>
      <c r="B110" s="9" t="s">
        <v>241</v>
      </c>
      <c r="C110" s="9" t="s">
        <v>136</v>
      </c>
    </row>
    <row r="111" spans="1:3" x14ac:dyDescent="0.35">
      <c r="A111" s="10">
        <v>109</v>
      </c>
      <c r="B111" s="9" t="s">
        <v>242</v>
      </c>
      <c r="C111" s="9" t="s">
        <v>136</v>
      </c>
    </row>
    <row r="112" spans="1:3" x14ac:dyDescent="0.35">
      <c r="A112" s="10">
        <v>110</v>
      </c>
      <c r="B112" s="9" t="s">
        <v>243</v>
      </c>
      <c r="C112" s="9" t="s">
        <v>136</v>
      </c>
    </row>
    <row r="113" spans="1:3" x14ac:dyDescent="0.35">
      <c r="A113" s="10">
        <v>113</v>
      </c>
      <c r="B113" s="9" t="s">
        <v>244</v>
      </c>
      <c r="C113" s="9" t="s">
        <v>136</v>
      </c>
    </row>
    <row r="114" spans="1:3" x14ac:dyDescent="0.35">
      <c r="A114" s="10">
        <v>115</v>
      </c>
      <c r="B114" s="9" t="s">
        <v>245</v>
      </c>
      <c r="C114" s="9" t="s">
        <v>136</v>
      </c>
    </row>
    <row r="115" spans="1:3" x14ac:dyDescent="0.35">
      <c r="A115" s="10">
        <v>117</v>
      </c>
      <c r="B115" s="9" t="s">
        <v>246</v>
      </c>
      <c r="C115" s="9" t="s">
        <v>136</v>
      </c>
    </row>
    <row r="116" spans="1:3" x14ac:dyDescent="0.35">
      <c r="A116" s="10">
        <v>118</v>
      </c>
      <c r="B116" s="9" t="s">
        <v>247</v>
      </c>
      <c r="C116" s="9" t="s">
        <v>136</v>
      </c>
    </row>
    <row r="117" spans="1:3" x14ac:dyDescent="0.35">
      <c r="A117" s="10">
        <v>120</v>
      </c>
      <c r="B117" s="9" t="s">
        <v>248</v>
      </c>
      <c r="C117" s="9" t="s">
        <v>136</v>
      </c>
    </row>
    <row r="118" spans="1:3" x14ac:dyDescent="0.35">
      <c r="A118" s="10">
        <v>121</v>
      </c>
      <c r="B118" s="9" t="s">
        <v>249</v>
      </c>
      <c r="C118" s="9" t="s">
        <v>136</v>
      </c>
    </row>
    <row r="119" spans="1:3" x14ac:dyDescent="0.35">
      <c r="A119" s="10">
        <v>122</v>
      </c>
      <c r="B119" s="9" t="s">
        <v>250</v>
      </c>
      <c r="C119" s="9" t="s">
        <v>136</v>
      </c>
    </row>
    <row r="120" spans="1:3" x14ac:dyDescent="0.35">
      <c r="A120" s="10">
        <v>123</v>
      </c>
      <c r="B120" s="9" t="s">
        <v>251</v>
      </c>
      <c r="C120" s="9" t="s">
        <v>136</v>
      </c>
    </row>
    <row r="121" spans="1:3" x14ac:dyDescent="0.35">
      <c r="A121" s="10"/>
      <c r="B121" s="15" t="str">
        <f>$B$2</f>
        <v>Select ... [Service/Agency] first</v>
      </c>
      <c r="C121" s="9" t="s">
        <v>142</v>
      </c>
    </row>
    <row r="122" spans="1:3" x14ac:dyDescent="0.35">
      <c r="A122" s="10">
        <v>124</v>
      </c>
      <c r="B122" s="9" t="s">
        <v>252</v>
      </c>
      <c r="C122" s="9" t="s">
        <v>142</v>
      </c>
    </row>
    <row r="123" spans="1:3" x14ac:dyDescent="0.35">
      <c r="A123" s="10"/>
      <c r="B123" s="15" t="str">
        <f>$B$2</f>
        <v>Select ... [Service/Agency] first</v>
      </c>
      <c r="C123" s="9" t="s">
        <v>137</v>
      </c>
    </row>
    <row r="124" spans="1:3" x14ac:dyDescent="0.35">
      <c r="A124" s="10">
        <v>126</v>
      </c>
      <c r="B124" s="9" t="s">
        <v>253</v>
      </c>
      <c r="C124" s="9" t="s">
        <v>137</v>
      </c>
    </row>
    <row r="125" spans="1:3" x14ac:dyDescent="0.35">
      <c r="A125" s="10">
        <v>128</v>
      </c>
      <c r="B125" s="9" t="s">
        <v>254</v>
      </c>
      <c r="C125" s="9" t="s">
        <v>137</v>
      </c>
    </row>
    <row r="126" spans="1:3" x14ac:dyDescent="0.35">
      <c r="A126" s="10">
        <v>129</v>
      </c>
      <c r="B126" s="9" t="s">
        <v>255</v>
      </c>
      <c r="C126" s="9" t="s">
        <v>137</v>
      </c>
    </row>
    <row r="127" spans="1:3" x14ac:dyDescent="0.35">
      <c r="A127" s="10">
        <v>131</v>
      </c>
      <c r="B127" s="9" t="s">
        <v>256</v>
      </c>
      <c r="C127" s="9" t="s">
        <v>137</v>
      </c>
    </row>
    <row r="128" spans="1:3" x14ac:dyDescent="0.35">
      <c r="A128" s="10">
        <v>133</v>
      </c>
      <c r="B128" s="9" t="s">
        <v>257</v>
      </c>
      <c r="C128" s="9" t="s">
        <v>137</v>
      </c>
    </row>
    <row r="129" spans="1:3" x14ac:dyDescent="0.35">
      <c r="A129" s="10">
        <v>135</v>
      </c>
      <c r="B129" s="9" t="s">
        <v>258</v>
      </c>
      <c r="C129" s="9" t="s">
        <v>137</v>
      </c>
    </row>
    <row r="130" spans="1:3" x14ac:dyDescent="0.35">
      <c r="A130" s="10">
        <v>137</v>
      </c>
      <c r="B130" s="9" t="s">
        <v>259</v>
      </c>
      <c r="C130" s="9" t="s">
        <v>137</v>
      </c>
    </row>
    <row r="131" spans="1:3" x14ac:dyDescent="0.35">
      <c r="A131" s="10">
        <v>138</v>
      </c>
      <c r="B131" s="9" t="s">
        <v>260</v>
      </c>
      <c r="C131" s="9" t="s">
        <v>137</v>
      </c>
    </row>
    <row r="132" spans="1:3" x14ac:dyDescent="0.35">
      <c r="A132" s="10">
        <v>140</v>
      </c>
      <c r="B132" s="9" t="s">
        <v>261</v>
      </c>
      <c r="C132" s="9" t="s">
        <v>137</v>
      </c>
    </row>
    <row r="133" spans="1:3" x14ac:dyDescent="0.35">
      <c r="A133" s="10">
        <v>142</v>
      </c>
      <c r="B133" s="9" t="s">
        <v>262</v>
      </c>
      <c r="C133" s="9" t="s">
        <v>137</v>
      </c>
    </row>
    <row r="134" spans="1:3" x14ac:dyDescent="0.35">
      <c r="A134" s="10">
        <v>144</v>
      </c>
      <c r="B134" s="9" t="s">
        <v>263</v>
      </c>
      <c r="C134" s="9" t="s">
        <v>137</v>
      </c>
    </row>
    <row r="135" spans="1:3" x14ac:dyDescent="0.35">
      <c r="A135" s="10"/>
      <c r="B135" s="15" t="str">
        <f>$B$2</f>
        <v>Select ... [Service/Agency] first</v>
      </c>
      <c r="C135" s="9" t="s">
        <v>138</v>
      </c>
    </row>
    <row r="136" spans="1:3" x14ac:dyDescent="0.35">
      <c r="A136" s="156">
        <v>184</v>
      </c>
      <c r="B136" s="155" t="s">
        <v>1113</v>
      </c>
      <c r="C136" s="9" t="s">
        <v>138</v>
      </c>
    </row>
    <row r="137" spans="1:3" x14ac:dyDescent="0.35">
      <c r="A137" s="10">
        <v>146</v>
      </c>
      <c r="B137" s="9" t="s">
        <v>264</v>
      </c>
      <c r="C137" s="9" t="s">
        <v>138</v>
      </c>
    </row>
    <row r="138" spans="1:3" x14ac:dyDescent="0.35">
      <c r="A138" s="10">
        <v>147</v>
      </c>
      <c r="B138" s="9" t="s">
        <v>265</v>
      </c>
      <c r="C138" s="9" t="s">
        <v>138</v>
      </c>
    </row>
    <row r="139" spans="1:3" x14ac:dyDescent="0.35">
      <c r="A139" s="10">
        <v>148</v>
      </c>
      <c r="B139" s="9" t="s">
        <v>142</v>
      </c>
      <c r="C139" s="9" t="s">
        <v>138</v>
      </c>
    </row>
    <row r="140" spans="1:3" x14ac:dyDescent="0.35">
      <c r="A140" s="10">
        <v>149</v>
      </c>
      <c r="B140" s="9" t="s">
        <v>266</v>
      </c>
      <c r="C140" s="9" t="s">
        <v>138</v>
      </c>
    </row>
    <row r="141" spans="1:3" x14ac:dyDescent="0.35">
      <c r="A141" s="10">
        <v>150</v>
      </c>
      <c r="B141" s="9" t="s">
        <v>267</v>
      </c>
      <c r="C141" s="9" t="s">
        <v>138</v>
      </c>
    </row>
    <row r="142" spans="1:3" x14ac:dyDescent="0.35">
      <c r="A142" s="10">
        <v>151</v>
      </c>
      <c r="B142" s="9" t="s">
        <v>268</v>
      </c>
      <c r="C142" s="9" t="s">
        <v>138</v>
      </c>
    </row>
    <row r="143" spans="1:3" x14ac:dyDescent="0.35">
      <c r="A143" s="10">
        <v>152</v>
      </c>
      <c r="B143" s="9" t="s">
        <v>269</v>
      </c>
      <c r="C143" s="9" t="s">
        <v>138</v>
      </c>
    </row>
    <row r="144" spans="1:3" x14ac:dyDescent="0.35">
      <c r="A144" s="10"/>
      <c r="B144" s="15" t="str">
        <f>$B$2</f>
        <v>Select ... [Service/Agency] first</v>
      </c>
      <c r="C144" s="9" t="s">
        <v>139</v>
      </c>
    </row>
    <row r="145" spans="1:3" x14ac:dyDescent="0.35">
      <c r="A145" s="10">
        <v>153</v>
      </c>
      <c r="B145" s="9" t="s">
        <v>270</v>
      </c>
      <c r="C145" s="9" t="s">
        <v>139</v>
      </c>
    </row>
    <row r="146" spans="1:3" x14ac:dyDescent="0.35">
      <c r="A146" s="10">
        <v>154</v>
      </c>
      <c r="B146" s="9" t="s">
        <v>271</v>
      </c>
      <c r="C146" s="9" t="s">
        <v>139</v>
      </c>
    </row>
    <row r="147" spans="1:3" x14ac:dyDescent="0.35">
      <c r="A147" s="10">
        <v>155</v>
      </c>
      <c r="B147" s="9" t="s">
        <v>272</v>
      </c>
      <c r="C147" s="9" t="s">
        <v>139</v>
      </c>
    </row>
    <row r="148" spans="1:3" x14ac:dyDescent="0.35">
      <c r="A148" s="10">
        <v>156</v>
      </c>
      <c r="B148" s="9" t="s">
        <v>273</v>
      </c>
      <c r="C148" s="9" t="s">
        <v>139</v>
      </c>
    </row>
    <row r="149" spans="1:3" x14ac:dyDescent="0.35">
      <c r="A149" s="10">
        <v>157</v>
      </c>
      <c r="B149" s="9" t="s">
        <v>274</v>
      </c>
      <c r="C149" s="9" t="s">
        <v>139</v>
      </c>
    </row>
    <row r="150" spans="1:3" x14ac:dyDescent="0.35">
      <c r="A150" s="10">
        <v>158</v>
      </c>
      <c r="B150" s="9" t="s">
        <v>275</v>
      </c>
      <c r="C150" s="9" t="s">
        <v>139</v>
      </c>
    </row>
    <row r="151" spans="1:3" x14ac:dyDescent="0.35">
      <c r="A151" s="10">
        <v>159</v>
      </c>
      <c r="B151" s="9" t="s">
        <v>276</v>
      </c>
      <c r="C151" s="9" t="s">
        <v>139</v>
      </c>
    </row>
    <row r="152" spans="1:3" x14ac:dyDescent="0.35">
      <c r="A152" s="10">
        <v>160</v>
      </c>
      <c r="B152" s="9" t="s">
        <v>277</v>
      </c>
      <c r="C152" s="9" t="s">
        <v>139</v>
      </c>
    </row>
    <row r="153" spans="1:3" x14ac:dyDescent="0.35">
      <c r="A153" s="10">
        <v>161</v>
      </c>
      <c r="B153" s="9" t="s">
        <v>278</v>
      </c>
      <c r="C153" s="9" t="s">
        <v>139</v>
      </c>
    </row>
    <row r="154" spans="1:3" x14ac:dyDescent="0.35">
      <c r="A154" s="10">
        <v>162</v>
      </c>
      <c r="B154" s="9" t="s">
        <v>279</v>
      </c>
      <c r="C154" s="9" t="s">
        <v>139</v>
      </c>
    </row>
    <row r="155" spans="1:3" x14ac:dyDescent="0.35">
      <c r="A155" s="156">
        <v>187</v>
      </c>
      <c r="B155" s="155" t="s">
        <v>1115</v>
      </c>
      <c r="C155" s="9" t="s">
        <v>139</v>
      </c>
    </row>
    <row r="156" spans="1:3" x14ac:dyDescent="0.35">
      <c r="A156" s="10"/>
      <c r="B156" s="15" t="str">
        <f>$B$2</f>
        <v>Select ... [Service/Agency] first</v>
      </c>
      <c r="C156" s="9" t="s">
        <v>140</v>
      </c>
    </row>
    <row r="157" spans="1:3" x14ac:dyDescent="0.35">
      <c r="A157" s="10">
        <v>163</v>
      </c>
      <c r="B157" s="9" t="s">
        <v>280</v>
      </c>
      <c r="C157" s="9" t="s">
        <v>140</v>
      </c>
    </row>
    <row r="158" spans="1:3" x14ac:dyDescent="0.35">
      <c r="A158" s="10">
        <v>164</v>
      </c>
      <c r="B158" s="9" t="s">
        <v>281</v>
      </c>
      <c r="C158" s="9" t="s">
        <v>140</v>
      </c>
    </row>
    <row r="159" spans="1:3" x14ac:dyDescent="0.35">
      <c r="A159" s="10">
        <v>165</v>
      </c>
      <c r="B159" s="9" t="s">
        <v>282</v>
      </c>
      <c r="C159" s="9" t="s">
        <v>140</v>
      </c>
    </row>
    <row r="160" spans="1:3" x14ac:dyDescent="0.35">
      <c r="A160" s="10">
        <v>166</v>
      </c>
      <c r="B160" s="9" t="s">
        <v>283</v>
      </c>
      <c r="C160" s="9" t="s">
        <v>140</v>
      </c>
    </row>
    <row r="161" spans="1:4" x14ac:dyDescent="0.35">
      <c r="A161" s="10">
        <v>167</v>
      </c>
      <c r="B161" s="9" t="s">
        <v>284</v>
      </c>
      <c r="C161" s="9" t="s">
        <v>140</v>
      </c>
    </row>
    <row r="162" spans="1:4" x14ac:dyDescent="0.35">
      <c r="A162" s="10">
        <v>168</v>
      </c>
      <c r="B162" s="9" t="s">
        <v>285</v>
      </c>
      <c r="C162" s="9" t="s">
        <v>140</v>
      </c>
    </row>
    <row r="163" spans="1:4" x14ac:dyDescent="0.35">
      <c r="A163" s="10">
        <v>169</v>
      </c>
      <c r="B163" s="9" t="s">
        <v>286</v>
      </c>
      <c r="C163" s="9" t="s">
        <v>140</v>
      </c>
    </row>
    <row r="164" spans="1:4" x14ac:dyDescent="0.35">
      <c r="A164" s="10">
        <v>170</v>
      </c>
      <c r="B164" s="9" t="s">
        <v>287</v>
      </c>
      <c r="C164" s="9" t="s">
        <v>140</v>
      </c>
    </row>
    <row r="165" spans="1:4" x14ac:dyDescent="0.35">
      <c r="A165" s="10">
        <v>171</v>
      </c>
      <c r="B165" s="9" t="s">
        <v>288</v>
      </c>
      <c r="C165" s="9" t="s">
        <v>140</v>
      </c>
    </row>
    <row r="166" spans="1:4" x14ac:dyDescent="0.35">
      <c r="A166" s="10">
        <v>172</v>
      </c>
      <c r="B166" s="9" t="s">
        <v>289</v>
      </c>
      <c r="C166" s="9" t="s">
        <v>140</v>
      </c>
    </row>
    <row r="167" spans="1:4" x14ac:dyDescent="0.35">
      <c r="A167" s="10">
        <v>173</v>
      </c>
      <c r="B167" s="9" t="s">
        <v>290</v>
      </c>
      <c r="C167" s="9" t="s">
        <v>140</v>
      </c>
    </row>
    <row r="168" spans="1:4" x14ac:dyDescent="0.35">
      <c r="A168" s="10">
        <v>174</v>
      </c>
      <c r="B168" s="9" t="s">
        <v>291</v>
      </c>
      <c r="C168" s="9" t="s">
        <v>140</v>
      </c>
    </row>
    <row r="169" spans="1:4" x14ac:dyDescent="0.35">
      <c r="A169" s="10">
        <v>175</v>
      </c>
      <c r="B169" s="9" t="s">
        <v>292</v>
      </c>
      <c r="C169" s="9" t="s">
        <v>140</v>
      </c>
    </row>
    <row r="170" spans="1:4" x14ac:dyDescent="0.35">
      <c r="A170" s="10">
        <v>176</v>
      </c>
      <c r="B170" s="9" t="s">
        <v>293</v>
      </c>
      <c r="C170" s="9" t="s">
        <v>140</v>
      </c>
    </row>
    <row r="171" spans="1:4" x14ac:dyDescent="0.35">
      <c r="A171" s="10">
        <v>177</v>
      </c>
      <c r="B171" s="9" t="s">
        <v>294</v>
      </c>
      <c r="C171" s="9" t="s">
        <v>140</v>
      </c>
    </row>
    <row r="172" spans="1:4" x14ac:dyDescent="0.35">
      <c r="A172" s="10">
        <v>178</v>
      </c>
      <c r="B172" s="9" t="s">
        <v>295</v>
      </c>
      <c r="C172" s="9" t="s">
        <v>140</v>
      </c>
    </row>
    <row r="173" spans="1:4" x14ac:dyDescent="0.35">
      <c r="A173" s="157">
        <v>186</v>
      </c>
      <c r="B173" s="16" t="s">
        <v>140</v>
      </c>
      <c r="C173" s="15" t="s">
        <v>140</v>
      </c>
    </row>
    <row r="174" spans="1:4" x14ac:dyDescent="0.35">
      <c r="A174" s="14"/>
      <c r="B174" s="15" t="str">
        <f>$B$2</f>
        <v>Select ... [Service/Agency] first</v>
      </c>
      <c r="C174" s="16" t="s">
        <v>143</v>
      </c>
      <c r="D174" s="7" t="s">
        <v>432</v>
      </c>
    </row>
    <row r="175" spans="1:4" x14ac:dyDescent="0.35">
      <c r="A175" s="10">
        <v>179</v>
      </c>
      <c r="B175" s="16" t="s">
        <v>1159</v>
      </c>
      <c r="C175" s="16" t="s">
        <v>143</v>
      </c>
    </row>
    <row r="176" spans="1:4" x14ac:dyDescent="0.35">
      <c r="A176" s="14">
        <v>180</v>
      </c>
      <c r="B176" s="16" t="s">
        <v>454</v>
      </c>
      <c r="C176" s="16" t="s">
        <v>143</v>
      </c>
    </row>
    <row r="177" spans="1:4" x14ac:dyDescent="0.35">
      <c r="A177" s="14">
        <v>181</v>
      </c>
      <c r="B177" s="16" t="s">
        <v>455</v>
      </c>
      <c r="C177" s="16" t="s">
        <v>143</v>
      </c>
    </row>
    <row r="178" spans="1:4" x14ac:dyDescent="0.35">
      <c r="A178" s="14">
        <v>182</v>
      </c>
      <c r="B178" s="16" t="s">
        <v>456</v>
      </c>
      <c r="C178" s="16" t="s">
        <v>143</v>
      </c>
    </row>
    <row r="179" spans="1:4" x14ac:dyDescent="0.35">
      <c r="A179" s="179"/>
      <c r="B179" s="180" t="s">
        <v>1122</v>
      </c>
      <c r="C179" s="180" t="s">
        <v>143</v>
      </c>
    </row>
    <row r="180" spans="1:4" x14ac:dyDescent="0.35">
      <c r="A180" s="10"/>
      <c r="B180" s="15" t="str">
        <f>$B$2</f>
        <v>Select ... [Service/Agency] first</v>
      </c>
      <c r="C180" s="9" t="s">
        <v>1158</v>
      </c>
      <c r="D180" s="7" t="s">
        <v>1101</v>
      </c>
    </row>
    <row r="181" spans="1:4" x14ac:dyDescent="0.35">
      <c r="A181" s="154">
        <v>183</v>
      </c>
      <c r="B181" s="155" t="s">
        <v>1120</v>
      </c>
      <c r="C181" s="9" t="s">
        <v>1158</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Survey</vt:lpstr>
      <vt:lpstr>Capability</vt:lpstr>
      <vt:lpstr>APL</vt:lpstr>
      <vt:lpstr>Dropdown</vt:lpstr>
      <vt:lpstr>APL Dropdown</vt:lpstr>
      <vt:lpstr>Contract Mgmt Office</vt:lpstr>
      <vt:lpstr>Program</vt:lpstr>
      <vt:lpstr>Customer L2</vt:lpstr>
      <vt:lpstr>_1</vt:lpstr>
      <vt:lpstr>_10</vt:lpstr>
      <vt:lpstr>_11</vt:lpstr>
      <vt:lpstr>_12</vt:lpstr>
      <vt:lpstr>_13</vt:lpstr>
      <vt:lpstr>_13P</vt:lpstr>
      <vt:lpstr>_14</vt:lpstr>
      <vt:lpstr>_15</vt:lpstr>
      <vt:lpstr>_16</vt:lpstr>
      <vt:lpstr>_1P</vt:lpstr>
      <vt:lpstr>_2</vt:lpstr>
      <vt:lpstr>_2P</vt:lpstr>
      <vt:lpstr>_3</vt:lpstr>
      <vt:lpstr>_4</vt:lpstr>
      <vt:lpstr>_5</vt:lpstr>
      <vt:lpstr>_6</vt:lpstr>
      <vt:lpstr>_7</vt:lpstr>
      <vt:lpstr>_7P</vt:lpstr>
      <vt:lpstr>_8</vt:lpstr>
      <vt:lpstr>_8P</vt:lpstr>
      <vt:lpstr>_9</vt:lpstr>
      <vt:lpstr>_9P</vt:lpstr>
      <vt:lpstr>CA</vt:lpstr>
      <vt:lpstr>CE</vt:lpstr>
      <vt:lpstr>CENTERS</vt:lpstr>
      <vt:lpstr>CG</vt:lpstr>
      <vt:lpstr>CM</vt:lpstr>
      <vt:lpstr>DIB</vt:lpstr>
      <vt:lpstr>FM</vt:lpstr>
      <vt:lpstr>GROUPs</vt:lpstr>
      <vt:lpstr>HQs</vt:lpstr>
      <vt:lpstr>ICC</vt:lpstr>
      <vt:lpstr>MA</vt:lpstr>
      <vt:lpstr>NI</vt:lpstr>
      <vt:lpstr>PAPP</vt:lpstr>
      <vt:lpstr>PRIMARY_CMOs</vt:lpstr>
      <vt:lpstr>Survey!Print_Area</vt:lpstr>
      <vt:lpstr>PS</vt:lpstr>
      <vt:lpstr>Select2</vt:lpstr>
      <vt:lpstr>Stew</vt:lpstr>
      <vt:lpstr>TM</vt:lpstr>
    </vt:vector>
  </TitlesOfParts>
  <Company>U.S. Department of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Ma</dc:creator>
  <cp:lastModifiedBy>Ma, Fong Ying (Annie)</cp:lastModifiedBy>
  <cp:lastPrinted>2019-04-12T14:57:39Z</cp:lastPrinted>
  <dcterms:created xsi:type="dcterms:W3CDTF">2018-11-20T19:02:43Z</dcterms:created>
  <dcterms:modified xsi:type="dcterms:W3CDTF">2020-07-21T14:27:10Z</dcterms:modified>
</cp:coreProperties>
</file>